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bookViews>
  <sheets>
    <sheet name="Лист1" sheetId="1" r:id="rId1"/>
    <sheet name="Лист2" sheetId="3" r:id="rId2"/>
  </sheets>
  <definedNames>
    <definedName name="_GoBack" localSheetId="0">Лист1!$I$15</definedName>
    <definedName name="_xlnm.Print_Area" localSheetId="0">Лист1!$A$1:$J$42</definedName>
  </definedNames>
  <calcPr calcId="125725"/>
</workbook>
</file>

<file path=xl/calcChain.xml><?xml version="1.0" encoding="utf-8"?>
<calcChain xmlns="http://schemas.openxmlformats.org/spreadsheetml/2006/main">
  <c r="G17" i="1"/>
  <c r="J15" i="3"/>
  <c r="G10" i="1"/>
  <c r="G27"/>
  <c r="G23"/>
  <c r="G18"/>
  <c r="G11"/>
  <c r="G31"/>
  <c r="G42"/>
  <c r="G16"/>
  <c r="G25"/>
  <c r="G26"/>
  <c r="G30"/>
  <c r="G29"/>
  <c r="G28"/>
  <c r="G19"/>
  <c r="G20"/>
  <c r="G21"/>
  <c r="G22"/>
  <c r="G24"/>
  <c r="G15"/>
  <c r="G13"/>
  <c r="G9"/>
  <c r="K12" i="3"/>
  <c r="J13"/>
  <c r="J14"/>
  <c r="E12"/>
  <c r="E13"/>
  <c r="J12"/>
  <c r="L12" l="1"/>
  <c r="K13"/>
  <c r="L13" s="1"/>
  <c r="L11" s="1"/>
  <c r="E11"/>
  <c r="K14"/>
  <c r="L14" s="1"/>
  <c r="K15"/>
  <c r="L15" s="1"/>
</calcChain>
</file>

<file path=xl/sharedStrings.xml><?xml version="1.0" encoding="utf-8"?>
<sst xmlns="http://schemas.openxmlformats.org/spreadsheetml/2006/main" count="158" uniqueCount="111">
  <si>
    <t xml:space="preserve"> № п/п</t>
  </si>
  <si>
    <t>Наименование 
муниципальной программы,
основного мероприятия,
целевого индикатора</t>
  </si>
  <si>
    <t xml:space="preserve">Ответственный исполнитель, соисполнитель, участник </t>
  </si>
  <si>
    <t>Источник
финанси-рования</t>
  </si>
  <si>
    <t>План
(тыс. руб.)</t>
  </si>
  <si>
    <t>Факт 
(тыс. руб.)</t>
  </si>
  <si>
    <t>Исполнено, 
%</t>
  </si>
  <si>
    <t>Результаты</t>
  </si>
  <si>
    <t>запланированные</t>
  </si>
  <si>
    <t>достигнутые</t>
  </si>
  <si>
    <t>бюджет города Рязани</t>
  </si>
  <si>
    <t>1.1.</t>
  </si>
  <si>
    <t>1.1.1.</t>
  </si>
  <si>
    <t>Индикатор выполнен</t>
  </si>
  <si>
    <t>2.1.</t>
  </si>
  <si>
    <t>ед.</t>
  </si>
  <si>
    <t>3.3.</t>
  </si>
  <si>
    <t>4.</t>
  </si>
  <si>
    <t>4.1.</t>
  </si>
  <si>
    <t>Приложение № 1</t>
  </si>
  <si>
    <t>Сведения о степени выполнения основных мероприятий и достижения целевых показателей (индикаторов)</t>
  </si>
  <si>
    <t xml:space="preserve">муниципальной программы «Цифровизация городской среды» </t>
  </si>
  <si>
    <t>Муниципальная программа  «Цифровизация городской среды»</t>
  </si>
  <si>
    <t>Задача 1.
Внедрение цифровых технологий в сфере оказания муниципальных услуг.</t>
  </si>
  <si>
    <t xml:space="preserve">Основное мероприятие 1.1.                    Организация предоставления муниципальных услуг в электронной форме
</t>
  </si>
  <si>
    <t xml:space="preserve">Основное мероприятие 2.1.                  Информатизация администрации города Рязани
</t>
  </si>
  <si>
    <t xml:space="preserve">Мероприятие 1.1.1.                                       Создание, приобретение, развитие, техническая поддержка, сервисное обслуживание автоматизированных информационных систем, необходимых для предоставления муниципальных услуг
</t>
  </si>
  <si>
    <t>1.1.2</t>
  </si>
  <si>
    <t xml:space="preserve">Мероприятие 1.1.2.
Организация предоставления муниципальных услуг в сфере образования
</t>
  </si>
  <si>
    <t>ИНДИКАТОР :
Доля обращений за предоставлением муниципальных услуг в электронном виде в общем количестве обращений за предоставлением муниципальных услуг</t>
  </si>
  <si>
    <t xml:space="preserve">Задача 2.
Совершенствование деятельности администрации города Рязани на основе использования современных информационно-коммуникационных технологий
</t>
  </si>
  <si>
    <t xml:space="preserve">ИНДИКАТОР :
Уровень оснащения администрации города Рязани современными средствами вычислительной техники (срок службы не более 5 лет)
</t>
  </si>
  <si>
    <t>УОиМП</t>
  </si>
  <si>
    <t>УЭиЦР</t>
  </si>
  <si>
    <t>2.1.1</t>
  </si>
  <si>
    <t>2.1.2</t>
  </si>
  <si>
    <t xml:space="preserve">Мероприятие 2.1.1. Обеспечение информационной безопасности, оснащение программным обеспечением
</t>
  </si>
  <si>
    <t xml:space="preserve">Мероприятие 2.1.2. Оснащение средствами вычислительной и множительной техники
</t>
  </si>
  <si>
    <t xml:space="preserve">Задача 3.  Повышение уровня цифровизации городского хозяйства
</t>
  </si>
  <si>
    <t xml:space="preserve">Основное мероприятие 3.3. Содействие внедрению промышленного интернета в работу городских служб
</t>
  </si>
  <si>
    <t xml:space="preserve">Задача 4. Развитие новых форм интеграции между органами местного самоуправления и гражданами
</t>
  </si>
  <si>
    <t xml:space="preserve">ИНДИКАТОР:                                        Число обращений граждан в органы местного самоуправления с использованием цифровых ресурсов и электронных сервисов взаимодействия
</t>
  </si>
  <si>
    <t>4.1.2</t>
  </si>
  <si>
    <t>4.1.1</t>
  </si>
  <si>
    <t>Мероприятие 4.1.1. Обеспечение взаимодействия с гражданами с использованием цифровых ресурсов и электронных сервисов муниципального и регионального уровня</t>
  </si>
  <si>
    <t>Мероприятие 4.1.2. Организация доступа городских служб и структурных подразделений администрации города Рязани к платформе обратной связи, реализованной на базе федеральной государственной информационной системы</t>
  </si>
  <si>
    <t>2.</t>
  </si>
  <si>
    <t>3.</t>
  </si>
  <si>
    <t>УЭиЦР, УДАА</t>
  </si>
  <si>
    <t>Без финансирования</t>
  </si>
  <si>
    <t>УДАА</t>
  </si>
  <si>
    <t>Приложение № 2</t>
  </si>
  <si>
    <t>Оценка эффективности</t>
  </si>
  <si>
    <t>№ п/п</t>
  </si>
  <si>
    <t>Наименование 
муниципальной программы (МП), задачи, основного мероприятия</t>
  </si>
  <si>
    <t>Финансирование, тыс. руб.</t>
  </si>
  <si>
    <t>Наименование целевого показателя (индикатора)</t>
  </si>
  <si>
    <t>Ед. изм.</t>
  </si>
  <si>
    <t xml:space="preserve">Значения целевых показателей (индикаторов) </t>
  </si>
  <si>
    <t>ЭМП = ∑ ЭОМi</t>
  </si>
  <si>
    <t xml:space="preserve">МП «Цифровизация городской среды» </t>
  </si>
  <si>
    <t>Основное мероприятие 1.1.  Организация предоставления муниципальных услуг в электронной форме</t>
  </si>
  <si>
    <t>Основное мероприятие 2.1. Информатизация администрации города Рязани</t>
  </si>
  <si>
    <t>%</t>
  </si>
  <si>
    <t>-</t>
  </si>
  <si>
    <t>Увеличение доли обращений за предоставлением муниципальных услуг в электронном виде в общем количестве обращений за предоставлением муниципальных услуг</t>
  </si>
  <si>
    <t xml:space="preserve">Уровень оснащения администрации города Рязани современными средствами вычислительной техники (срок службы не более 5 лет)
</t>
  </si>
  <si>
    <t>Доля обращений за предоставлением муниципальных услуг в электронном виде в общем количестве обращений за предоставлением муниципальных услуг</t>
  </si>
  <si>
    <t xml:space="preserve">Число обращений граждан в органы местного самоуправления с использованием цифровых ресурсов и электронных сервисов взаимодействия
</t>
  </si>
  <si>
    <t>Основное мероприятие 4.1.
Расширение способов взаимодействия с населением на основе использования информационно-коммуникационных технологий</t>
  </si>
  <si>
    <t>Основное мероприятие 4.1. Расширение способов взаимодействия с населением на основе использования информационно-коммуникационных технологий</t>
  </si>
  <si>
    <r>
      <t>Финансовая обеспечен-ность (ФОМ</t>
    </r>
    <r>
      <rPr>
        <vertAlign val="subscript"/>
        <sz val="16"/>
        <rFont val="Times New Roman"/>
        <family val="1"/>
        <charset val="204"/>
      </rPr>
      <t xml:space="preserve">i </t>
    </r>
    <r>
      <rPr>
        <sz val="16"/>
        <rFont val="Times New Roman"/>
        <family val="1"/>
        <charset val="204"/>
      </rPr>
      <t>= 
ФР</t>
    </r>
    <r>
      <rPr>
        <vertAlign val="subscript"/>
        <sz val="16"/>
        <rFont val="Times New Roman"/>
        <family val="1"/>
        <charset val="204"/>
      </rPr>
      <t>i</t>
    </r>
    <r>
      <rPr>
        <sz val="16"/>
        <rFont val="Times New Roman"/>
        <family val="1"/>
        <charset val="204"/>
      </rPr>
      <t xml:space="preserve"> / ПР</t>
    </r>
    <r>
      <rPr>
        <vertAlign val="subscript"/>
        <sz val="16"/>
        <rFont val="Times New Roman"/>
        <family val="1"/>
        <charset val="204"/>
      </rPr>
      <t>i</t>
    </r>
    <r>
      <rPr>
        <sz val="16"/>
        <rFont val="Times New Roman"/>
        <family val="1"/>
        <charset val="204"/>
      </rPr>
      <t>), 
%</t>
    </r>
  </si>
  <si>
    <r>
      <t>Достижение значений индикатора (ДИ</t>
    </r>
    <r>
      <rPr>
        <vertAlign val="subscript"/>
        <sz val="16"/>
        <rFont val="Times New Roman"/>
        <family val="1"/>
        <charset val="204"/>
      </rPr>
      <t>i</t>
    </r>
    <r>
      <rPr>
        <sz val="16"/>
        <rFont val="Times New Roman"/>
        <family val="1"/>
        <charset val="204"/>
      </rPr>
      <t xml:space="preserve"> = 
Ф</t>
    </r>
    <r>
      <rPr>
        <vertAlign val="subscript"/>
        <sz val="16"/>
        <rFont val="Times New Roman"/>
        <family val="1"/>
        <charset val="204"/>
      </rPr>
      <t>i</t>
    </r>
    <r>
      <rPr>
        <sz val="16"/>
        <rFont val="Times New Roman"/>
        <family val="1"/>
        <charset val="204"/>
      </rPr>
      <t xml:space="preserve"> / П</t>
    </r>
    <r>
      <rPr>
        <vertAlign val="subscript"/>
        <sz val="16"/>
        <rFont val="Times New Roman"/>
        <family val="1"/>
        <charset val="204"/>
      </rPr>
      <t>i</t>
    </r>
    <r>
      <rPr>
        <sz val="16"/>
        <rFont val="Times New Roman"/>
        <family val="1"/>
        <charset val="204"/>
      </rPr>
      <t>), 
%</t>
    </r>
  </si>
  <si>
    <r>
      <t>план
(П</t>
    </r>
    <r>
      <rPr>
        <vertAlign val="subscript"/>
        <sz val="16"/>
        <rFont val="Times New Roman"/>
        <family val="1"/>
        <charset val="204"/>
      </rPr>
      <t>i</t>
    </r>
    <r>
      <rPr>
        <sz val="16"/>
        <rFont val="Times New Roman"/>
        <family val="1"/>
        <charset val="204"/>
      </rPr>
      <t>)</t>
    </r>
  </si>
  <si>
    <r>
      <t>факт
(Ф</t>
    </r>
    <r>
      <rPr>
        <vertAlign val="subscript"/>
        <sz val="16"/>
        <rFont val="Times New Roman"/>
        <family val="1"/>
        <charset val="204"/>
      </rPr>
      <t>i</t>
    </r>
    <r>
      <rPr>
        <sz val="16"/>
        <rFont val="Times New Roman"/>
        <family val="1"/>
        <charset val="204"/>
      </rPr>
      <t>)</t>
    </r>
  </si>
  <si>
    <t xml:space="preserve"> Примечание: Плановые значения указаны в соответствии с редакцией постановления администрации города Рязани от 18.03.2022 № 1298
 - если реализация основного мероприятия муниципальной программы запланирована без финансирования или фактический объем расходов по основному мероприятию на конец отчетного периода равен нулю, тогда принимаем  ФОМi  = 100%.</t>
  </si>
  <si>
    <t>125</t>
  </si>
  <si>
    <t>за 2023год</t>
  </si>
  <si>
    <t>Ответственный исполнитель: управление информационной политики и социальных коммуникаций аппарата администрации</t>
  </si>
  <si>
    <t xml:space="preserve"> </t>
  </si>
  <si>
    <t>УФКиМС</t>
  </si>
  <si>
    <t>ФКУ</t>
  </si>
  <si>
    <r>
      <t>План 
на 2023 год
(ПР</t>
    </r>
    <r>
      <rPr>
        <vertAlign val="subscript"/>
        <sz val="16"/>
        <rFont val="Times New Roman"/>
        <family val="1"/>
        <charset val="204"/>
      </rPr>
      <t>i</t>
    </r>
    <r>
      <rPr>
        <sz val="16"/>
        <rFont val="Times New Roman"/>
        <family val="1"/>
        <charset val="204"/>
      </rPr>
      <t>)</t>
    </r>
  </si>
  <si>
    <r>
      <t>Факт 
за 2023 год
(ФР</t>
    </r>
    <r>
      <rPr>
        <vertAlign val="subscript"/>
        <sz val="16"/>
        <rFont val="Times New Roman"/>
        <family val="1"/>
        <charset val="204"/>
      </rPr>
      <t>i</t>
    </r>
    <r>
      <rPr>
        <sz val="16"/>
        <rFont val="Times New Roman"/>
        <family val="1"/>
        <charset val="204"/>
      </rPr>
      <t>)</t>
    </r>
  </si>
  <si>
    <t>за 2023 год</t>
  </si>
  <si>
    <t>Сопровождение официального сайта УОиМП с целью поддержки доли обращений за предоставлением муниципальных услуг в электронном виде в общем количестве обращений за предоставлением муниципальных услуг  на уровне не менее 95%</t>
  </si>
  <si>
    <t>Оснащение структурных подразделений администрации города Рязани лицензионным системным и прикладным программным обеспечением.Техническая поддержка средств криптографической защиты информации. Техническая поддержка системы защиты персональных данных. Плановая аттестация информационных систем администрации. Своевременное оснащение администрации лицензионным программным обеспечением.</t>
  </si>
  <si>
    <t>Значение индикатора на 2030 г.</t>
  </si>
  <si>
    <t>Всего</t>
  </si>
  <si>
    <t>Всего:</t>
  </si>
  <si>
    <t xml:space="preserve">Администрация города Рязани, МКУ «ЦС»
</t>
  </si>
  <si>
    <t xml:space="preserve">УЭиЦР, Муниципальные предприятия, АО и ООО с долей участия муниципального образования в уставном капитале, подведомстве нные администрации города Рязани
</t>
  </si>
  <si>
    <t xml:space="preserve">МУП «РГРЭС» и энергосбытовая компания – ООО «РГМЭК» проведена установка современных «умных» электросчетчиков. По информации ООО «РГМЭК» количество общедомовых и индивидуальных приборов учета с «Автоматизированной системой коммерческого учета электроэнергии» (далее – АСКУЭ), введенных в эксплуатацию в течении 2023 года, составило 18483 прибора. РМПТС осуществили разработку и внедрение интеллектуальной системы мониторинга на 14 объектах в 2023 году.
</t>
  </si>
  <si>
    <t>Общее количество обращений граждан в органы местного самоуправления с использованием цифровых ресурсов и электронных сервисов составило 18920 за 2023 год.</t>
  </si>
  <si>
    <t xml:space="preserve">Увеличение общего количества структурных подразделений администрации города Рязани и подведомственных учреждений и организаций, имеющих доступ к платформе обратной связи, в целях сокращения сроков ответа на сообщения граждан, выявления актуальных проблем и принятия мер для их решения. </t>
  </si>
  <si>
    <t>Повышение доли «умных» электросчетчиков в общем количестве приборов учета электроэнергии.</t>
  </si>
  <si>
    <t xml:space="preserve">Администрация города Рязани, УЭиЦР, МКУ «ЦС»
</t>
  </si>
  <si>
    <t>Администрация города Рязани, УЭиЦР, МКУ «ЦС»</t>
  </si>
  <si>
    <t>Администрация города Рязани, МКУ «ЦС», УЭиЦР</t>
  </si>
  <si>
    <t>1.</t>
  </si>
  <si>
    <t>Повышение уровня оснащения администрации города Рязани современными средствами вычислительной техники. Заключение договора на поставку вычислительной техники с целью повышения уровня оснащения УОиМП современными средствами вычислительной техники.</t>
  </si>
  <si>
    <t xml:space="preserve">ИНДИКАТОР: Доля муниципальных предприятий (АО и ООО с долей участия муниципального образования в уставном капитале), использующих «промышленный интернет», в общем количестве таких предприятий
</t>
  </si>
  <si>
    <t>Организовано взаимодействие структурных подразделений администрации города Рязани и подведомственных организаций с «Платформой обратной связи», реализованной на базе федеральной государственной информационной системы «Единый портал государственных и муниципальных услуг (функций)» . Подключены 12 структурных подразделений, 12 муниципальных предприятий и учреждений, а также 203 учреждения образования.</t>
  </si>
  <si>
    <r>
      <t>Эффективность основных мероприятий, задач, МП (ЭОМ</t>
    </r>
    <r>
      <rPr>
        <vertAlign val="subscript"/>
        <sz val="16"/>
        <rFont val="Times New Roman"/>
        <family val="1"/>
        <charset val="204"/>
      </rPr>
      <t xml:space="preserve">i </t>
    </r>
    <r>
      <rPr>
        <sz val="16"/>
        <rFont val="Times New Roman"/>
        <family val="1"/>
        <charset val="204"/>
      </rPr>
      <t>= 
ДИ</t>
    </r>
    <r>
      <rPr>
        <vertAlign val="subscript"/>
        <sz val="16"/>
        <rFont val="Times New Roman"/>
        <family val="1"/>
        <charset val="204"/>
      </rPr>
      <t>i</t>
    </r>
    <r>
      <rPr>
        <sz val="16"/>
        <rFont val="Times New Roman"/>
        <family val="1"/>
        <charset val="204"/>
      </rPr>
      <t xml:space="preserve"> / ФОМ</t>
    </r>
    <r>
      <rPr>
        <vertAlign val="subscript"/>
        <sz val="16"/>
        <rFont val="Times New Roman"/>
        <family val="1"/>
        <charset val="204"/>
      </rPr>
      <t>i</t>
    </r>
    <r>
      <rPr>
        <sz val="16"/>
        <rFont val="Times New Roman"/>
        <family val="1"/>
        <charset val="204"/>
      </rPr>
      <t>)*К</t>
    </r>
    <r>
      <rPr>
        <sz val="10"/>
        <rFont val="Times New Roman"/>
        <family val="1"/>
        <charset val="204"/>
      </rPr>
      <t>i</t>
    </r>
    <r>
      <rPr>
        <sz val="16"/>
        <rFont val="Times New Roman"/>
        <family val="1"/>
        <charset val="204"/>
      </rPr>
      <t>,</t>
    </r>
    <r>
      <rPr>
        <vertAlign val="subscript"/>
        <sz val="16"/>
        <rFont val="Times New Roman"/>
        <family val="1"/>
        <charset val="204"/>
      </rPr>
      <t xml:space="preserve"> </t>
    </r>
    <r>
      <rPr>
        <sz val="16"/>
        <rFont val="Times New Roman"/>
        <family val="1"/>
        <charset val="204"/>
      </rPr>
      <t>%</t>
    </r>
  </si>
  <si>
    <r>
      <t>Весовой коэффициент
 (К</t>
    </r>
    <r>
      <rPr>
        <vertAlign val="subscript"/>
        <sz val="16"/>
        <rFont val="Times New Roman"/>
        <family val="1"/>
        <charset val="204"/>
      </rPr>
      <t>i</t>
    </r>
    <r>
      <rPr>
        <sz val="16"/>
        <rFont val="Times New Roman"/>
        <family val="1"/>
        <charset val="204"/>
      </rPr>
      <t xml:space="preserve"> = 
ФР</t>
    </r>
    <r>
      <rPr>
        <vertAlign val="subscript"/>
        <sz val="16"/>
        <rFont val="Times New Roman"/>
        <family val="1"/>
        <charset val="204"/>
      </rPr>
      <t>i</t>
    </r>
    <r>
      <rPr>
        <sz val="16"/>
        <rFont val="Times New Roman"/>
        <family val="1"/>
        <charset val="204"/>
      </rPr>
      <t xml:space="preserve"> / ФР)</t>
    </r>
  </si>
  <si>
    <t xml:space="preserve">Доля муниципальных предприятий (АО и ООО с долей участия муниципального образования в уставном капитале), использующих «промышленный интернет», в общем количестве таких предприятий
</t>
  </si>
  <si>
    <t>В 2023 году в электронном виде через портал «Госуслуги», региональный портал  подано 1 486 097 обращений. Общее количество обращений, поступивших на бумажном носителе (через МФЦ либо, поданных непосредственно в структурные подразделения администрации города Рязани и подведомственные учреждения) и в электронном виде за указанный период, составило 1 519 207. Остаток средств в размере 158,1 тыс. руб. сложился по причине отсутствия необходимости финансирования мероприятия.</t>
  </si>
  <si>
    <t>Заключен и полностью оплачен договор на оказание услуг по сопровождению официального сайта УОиМП на сумму 324 тыс. руб. Остаток средств в размере 1,1 тыс. руб. за счет экономии по результатам заключения договора по сопровождению сайта УОиМП.</t>
  </si>
  <si>
    <t>Проведена аттестация 10  информационных систем персональных данных администрации города Рязани. Закуплены дистрибутивы антивирусного и криптошифровального программного обеспечения. Приобретены неисключительные права на использование программного обеспечения программ для ЭВМ и баз данных «1С:Предприятие 8» посредством поставки на материальном носителе. Оказаны услуги по сопровождению, адаптации, модификации и тестированию программ для ЭВМ на платформе «1С: Предприятие». Остаток 344,39943 тыс. руб. сложился за счет экономии по результатам заключения договоров на поставку техники, а так же обусловлен поздними сроками заключения контрактов на поставку оборудования (заключены в декабре 2023 года) и отсутствием возможности их реализации до конца года.</t>
  </si>
  <si>
    <t>Приобретена техника: принтеры (6 ед.), плоттер (1 ед.), дистрибутивы программного обеспечения (9 ед.), многофункциональные устройства (7 ед.), системные блоки (38 ед.), мониторы (18 ед.). Остаток 42,30743 тыс. руб. сложился за счет экономии по результатам заключения договоров на поставку техники, а так же обусловлен поздними сроками заключения контрактов на поставку оборудования (заключены в декабре 2023 года) и отсутствием возможности их реализации до конца года..</t>
  </si>
  <si>
    <t>Организация работы с устными сообщениями граждан на платформе обратной связи. Повышение уровня взаимодействия органов власти с гражданами посредством ПОС.</t>
  </si>
</sst>
</file>

<file path=xl/styles.xml><?xml version="1.0" encoding="utf-8"?>
<styleSheet xmlns="http://schemas.openxmlformats.org/spreadsheetml/2006/main">
  <numFmts count="7">
    <numFmt numFmtId="164" formatCode="#,##0.0"/>
    <numFmt numFmtId="165" formatCode="0.0"/>
    <numFmt numFmtId="166" formatCode="#,##0.000"/>
    <numFmt numFmtId="167" formatCode="0.000"/>
    <numFmt numFmtId="168" formatCode="0.0%"/>
    <numFmt numFmtId="169" formatCode="0.00000"/>
    <numFmt numFmtId="170" formatCode="#,##0.00000"/>
  </numFmts>
  <fonts count="16">
    <font>
      <sz val="11"/>
      <color theme="1"/>
      <name val="Calibri"/>
      <family val="2"/>
      <charset val="204"/>
      <scheme val="minor"/>
    </font>
    <font>
      <sz val="14"/>
      <name val="Times New Roman"/>
      <family val="1"/>
      <charset val="204"/>
    </font>
    <font>
      <b/>
      <sz val="14"/>
      <name val="Times New Roman"/>
      <family val="1"/>
      <charset val="204"/>
    </font>
    <font>
      <sz val="14"/>
      <color theme="1"/>
      <name val="Calibri"/>
      <family val="2"/>
      <charset val="204"/>
      <scheme val="minor"/>
    </font>
    <font>
      <i/>
      <sz val="14"/>
      <name val="Times New Roman"/>
      <family val="1"/>
      <charset val="204"/>
    </font>
    <font>
      <sz val="14"/>
      <color indexed="10"/>
      <name val="Arial Cyr"/>
      <charset val="204"/>
    </font>
    <font>
      <i/>
      <sz val="14"/>
      <name val="Arial Cyr"/>
      <charset val="204"/>
    </font>
    <font>
      <b/>
      <sz val="16"/>
      <name val="Times New Roman"/>
      <family val="1"/>
      <charset val="204"/>
    </font>
    <font>
      <sz val="16"/>
      <name val="Times New Roman"/>
      <family val="1"/>
      <charset val="204"/>
    </font>
    <font>
      <i/>
      <sz val="16"/>
      <name val="Times New Roman"/>
      <family val="1"/>
      <charset val="204"/>
    </font>
    <font>
      <vertAlign val="subscript"/>
      <sz val="16"/>
      <name val="Times New Roman"/>
      <family val="1"/>
      <charset val="204"/>
    </font>
    <font>
      <sz val="16"/>
      <color theme="1"/>
      <name val="Calibri"/>
      <family val="2"/>
      <charset val="204"/>
      <scheme val="minor"/>
    </font>
    <font>
      <sz val="16"/>
      <color theme="1"/>
      <name val="Times New Roman"/>
      <family val="1"/>
      <charset val="204"/>
    </font>
    <font>
      <sz val="16"/>
      <color rgb="FF000000"/>
      <name val="Times New Roman"/>
      <family val="1"/>
      <charset val="204"/>
    </font>
    <font>
      <sz val="16"/>
      <color indexed="10"/>
      <name val="Arial Cyr"/>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62">
    <xf numFmtId="0" fontId="0" fillId="0" borderId="0" xfId="0"/>
    <xf numFmtId="0" fontId="3" fillId="0" borderId="0" xfId="0" applyFont="1"/>
    <xf numFmtId="0" fontId="8" fillId="0" borderId="1" xfId="0" applyFont="1" applyBorder="1" applyAlignment="1">
      <alignment horizontal="center" vertical="top" wrapText="1"/>
    </xf>
    <xf numFmtId="0" fontId="9" fillId="2" borderId="1" xfId="0" applyFont="1" applyFill="1" applyBorder="1" applyAlignment="1">
      <alignment vertical="top" wrapText="1"/>
    </xf>
    <xf numFmtId="0" fontId="8" fillId="0" borderId="1" xfId="0" applyFont="1" applyBorder="1" applyAlignment="1">
      <alignment vertical="top" wrapText="1"/>
    </xf>
    <xf numFmtId="0" fontId="9" fillId="0" borderId="1" xfId="0" applyFont="1" applyBorder="1" applyAlignment="1">
      <alignment vertical="top" wrapText="1"/>
    </xf>
    <xf numFmtId="0" fontId="8" fillId="0" borderId="1" xfId="0" applyFont="1" applyBorder="1" applyAlignment="1">
      <alignment horizontal="center" vertical="center" wrapText="1"/>
    </xf>
    <xf numFmtId="0" fontId="8" fillId="0" borderId="1" xfId="0" applyFont="1" applyFill="1" applyBorder="1" applyAlignment="1">
      <alignment horizontal="center" vertical="top" wrapText="1"/>
    </xf>
    <xf numFmtId="0" fontId="7" fillId="0" borderId="1" xfId="0" applyFont="1" applyBorder="1" applyAlignment="1">
      <alignment horizontal="center" vertical="center" wrapText="1"/>
    </xf>
    <xf numFmtId="49" fontId="8" fillId="0" borderId="1" xfId="0" applyNumberFormat="1" applyFont="1" applyBorder="1" applyAlignment="1">
      <alignment horizontal="center" vertical="top" wrapText="1"/>
    </xf>
    <xf numFmtId="0" fontId="8" fillId="0" borderId="1" xfId="0" applyFont="1" applyFill="1" applyBorder="1" applyAlignment="1">
      <alignment vertical="top" wrapText="1"/>
    </xf>
    <xf numFmtId="164" fontId="8" fillId="2"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49" fontId="8" fillId="0" borderId="1" xfId="0" applyNumberFormat="1" applyFont="1" applyBorder="1" applyAlignment="1">
      <alignment vertical="top" wrapText="1"/>
    </xf>
    <xf numFmtId="49" fontId="8" fillId="0" borderId="1" xfId="0" applyNumberFormat="1" applyFont="1" applyBorder="1" applyAlignment="1">
      <alignment horizontal="center" vertical="center" wrapText="1"/>
    </xf>
    <xf numFmtId="0" fontId="8" fillId="0" borderId="1" xfId="0" applyFont="1" applyFill="1" applyBorder="1" applyAlignment="1">
      <alignment horizontal="left" vertical="top" wrapText="1"/>
    </xf>
    <xf numFmtId="165" fontId="8" fillId="0" borderId="1" xfId="0" applyNumberFormat="1" applyFont="1" applyFill="1" applyBorder="1" applyAlignment="1">
      <alignment horizontal="center" vertical="center" wrapText="1"/>
    </xf>
    <xf numFmtId="165" fontId="8" fillId="2" borderId="1" xfId="0" applyNumberFormat="1" applyFont="1" applyFill="1" applyBorder="1" applyAlignment="1">
      <alignment horizontal="center" vertical="center" wrapText="1"/>
    </xf>
    <xf numFmtId="4" fontId="8" fillId="0" borderId="1" xfId="0" applyNumberFormat="1" applyFont="1" applyBorder="1" applyAlignment="1">
      <alignment horizontal="center" vertical="center" wrapText="1"/>
    </xf>
    <xf numFmtId="3" fontId="8" fillId="0" borderId="1" xfId="0" applyNumberFormat="1" applyFont="1" applyFill="1" applyBorder="1" applyAlignment="1">
      <alignment horizontal="center" vertical="center" wrapText="1"/>
    </xf>
    <xf numFmtId="0" fontId="8" fillId="0" borderId="1" xfId="0" applyFont="1" applyBorder="1" applyAlignment="1">
      <alignment vertical="center" wrapText="1"/>
    </xf>
    <xf numFmtId="164" fontId="8" fillId="0" borderId="1" xfId="0" applyNumberFormat="1" applyFont="1" applyBorder="1" applyAlignment="1">
      <alignment horizontal="center" vertical="center" wrapText="1"/>
    </xf>
    <xf numFmtId="165" fontId="8" fillId="0" borderId="1" xfId="0" applyNumberFormat="1" applyFont="1" applyBorder="1" applyAlignment="1">
      <alignment horizontal="center" vertical="center" wrapText="1"/>
    </xf>
    <xf numFmtId="0" fontId="8" fillId="0" borderId="1" xfId="0" applyFont="1" applyBorder="1" applyAlignment="1">
      <alignment horizontal="left" vertical="top" wrapText="1"/>
    </xf>
    <xf numFmtId="0" fontId="8" fillId="2" borderId="1" xfId="0" applyFont="1" applyFill="1" applyBorder="1" applyAlignment="1">
      <alignment horizontal="left" vertical="top" wrapText="1"/>
    </xf>
    <xf numFmtId="0" fontId="12" fillId="0" borderId="1" xfId="0" applyFont="1" applyBorder="1" applyAlignment="1">
      <alignment horizontal="left" vertical="top" wrapText="1"/>
    </xf>
    <xf numFmtId="0" fontId="3" fillId="0" borderId="0" xfId="0" applyFont="1" applyAlignment="1">
      <alignment wrapText="1"/>
    </xf>
    <xf numFmtId="0" fontId="11" fillId="2" borderId="0" xfId="0" applyFont="1" applyFill="1" applyAlignment="1">
      <alignment horizontal="center" vertical="top" wrapText="1"/>
    </xf>
    <xf numFmtId="0" fontId="11" fillId="2" borderId="0" xfId="0" applyFont="1" applyFill="1" applyAlignment="1">
      <alignment horizontal="left" vertical="top" wrapText="1"/>
    </xf>
    <xf numFmtId="0" fontId="11" fillId="0" borderId="0" xfId="0" applyFont="1" applyAlignment="1">
      <alignment horizontal="left" vertical="top" wrapText="1"/>
    </xf>
    <xf numFmtId="0" fontId="3" fillId="0" borderId="0" xfId="0" applyFont="1" applyAlignment="1">
      <alignment horizontal="left" vertical="top"/>
    </xf>
    <xf numFmtId="0" fontId="1" fillId="0" borderId="0" xfId="0" applyFont="1" applyAlignment="1">
      <alignment horizontal="left" vertical="top"/>
    </xf>
    <xf numFmtId="0" fontId="8" fillId="2" borderId="2" xfId="0" applyFont="1" applyFill="1" applyBorder="1" applyAlignment="1">
      <alignment horizontal="left" vertical="top"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164" fontId="8" fillId="0" borderId="1" xfId="0" applyNumberFormat="1" applyFont="1" applyBorder="1" applyAlignment="1">
      <alignment horizontal="left" vertical="top" wrapText="1"/>
    </xf>
    <xf numFmtId="166" fontId="2" fillId="0" borderId="0" xfId="0" applyNumberFormat="1" applyFont="1" applyAlignment="1">
      <alignment horizontal="left" vertical="top"/>
    </xf>
    <xf numFmtId="164" fontId="2" fillId="0" borderId="0" xfId="0" applyNumberFormat="1" applyFont="1" applyAlignment="1">
      <alignment horizontal="left" vertical="top"/>
    </xf>
    <xf numFmtId="0" fontId="2" fillId="0" borderId="0" xfId="0" applyFont="1" applyAlignment="1">
      <alignment horizontal="left" vertical="top"/>
    </xf>
    <xf numFmtId="49" fontId="8" fillId="2" borderId="1" xfId="0" applyNumberFormat="1" applyFont="1" applyFill="1" applyBorder="1" applyAlignment="1">
      <alignment horizontal="left" vertical="top" wrapText="1"/>
    </xf>
    <xf numFmtId="0" fontId="9" fillId="2" borderId="1" xfId="0" applyFont="1" applyFill="1" applyBorder="1" applyAlignment="1">
      <alignment horizontal="left" vertical="top" wrapText="1"/>
    </xf>
    <xf numFmtId="168" fontId="9" fillId="2" borderId="1" xfId="0" applyNumberFormat="1" applyFont="1" applyFill="1" applyBorder="1" applyAlignment="1">
      <alignment horizontal="left" vertical="top" wrapText="1"/>
    </xf>
    <xf numFmtId="0" fontId="4" fillId="0" borderId="0" xfId="0" applyFont="1" applyAlignment="1">
      <alignment horizontal="left" vertical="top"/>
    </xf>
    <xf numFmtId="0" fontId="6" fillId="0" borderId="0" xfId="0" applyFont="1" applyAlignment="1">
      <alignment horizontal="left" vertical="top"/>
    </xf>
    <xf numFmtId="0" fontId="8" fillId="2" borderId="3" xfId="0" applyFont="1" applyFill="1" applyBorder="1" applyAlignment="1">
      <alignment horizontal="left" vertical="top" wrapText="1"/>
    </xf>
    <xf numFmtId="49" fontId="9" fillId="2" borderId="1" xfId="0" applyNumberFormat="1" applyFont="1" applyFill="1" applyBorder="1" applyAlignment="1">
      <alignment horizontal="left" vertical="top" wrapText="1"/>
    </xf>
    <xf numFmtId="0" fontId="9" fillId="0" borderId="1" xfId="0" applyFont="1" applyBorder="1" applyAlignment="1">
      <alignment horizontal="left" vertical="top" wrapText="1"/>
    </xf>
    <xf numFmtId="164" fontId="1" fillId="0" borderId="0" xfId="0" applyNumberFormat="1" applyFont="1" applyAlignment="1">
      <alignment horizontal="left" vertical="top"/>
    </xf>
    <xf numFmtId="0" fontId="5" fillId="0" borderId="0" xfId="0" applyFont="1" applyAlignment="1">
      <alignment horizontal="left" vertical="top"/>
    </xf>
    <xf numFmtId="0" fontId="8" fillId="2" borderId="4" xfId="0" applyFont="1" applyFill="1" applyBorder="1" applyAlignment="1">
      <alignment horizontal="left" vertical="top" wrapText="1"/>
    </xf>
    <xf numFmtId="165" fontId="9" fillId="2" borderId="1" xfId="0" applyNumberFormat="1" applyFont="1" applyFill="1" applyBorder="1" applyAlignment="1">
      <alignment horizontal="left" vertical="top" wrapText="1"/>
    </xf>
    <xf numFmtId="0" fontId="14" fillId="0" borderId="1" xfId="0" applyFont="1" applyBorder="1" applyAlignment="1">
      <alignment horizontal="left" vertical="top" wrapText="1"/>
    </xf>
    <xf numFmtId="0" fontId="8" fillId="0" borderId="1" xfId="0" applyNumberFormat="1" applyFont="1" applyBorder="1" applyAlignment="1">
      <alignment horizontal="left" vertical="top" wrapText="1"/>
    </xf>
    <xf numFmtId="0" fontId="14" fillId="2" borderId="1" xfId="0" applyFont="1" applyFill="1" applyBorder="1" applyAlignment="1">
      <alignment horizontal="left" vertical="top" wrapText="1"/>
    </xf>
    <xf numFmtId="0" fontId="3" fillId="0" borderId="0" xfId="0" applyFont="1" applyAlignment="1">
      <alignment horizontal="center" vertical="top"/>
    </xf>
    <xf numFmtId="0" fontId="3" fillId="0" borderId="0" xfId="0" applyFont="1" applyAlignment="1">
      <alignment horizontal="left" wrapText="1"/>
    </xf>
    <xf numFmtId="0" fontId="8" fillId="0" borderId="1" xfId="0" applyFont="1" applyBorder="1" applyAlignment="1">
      <alignment horizontal="center" vertical="center" wrapText="1"/>
    </xf>
    <xf numFmtId="0" fontId="8" fillId="0" borderId="1" xfId="0" applyFont="1" applyBorder="1" applyAlignment="1">
      <alignment horizontal="left" vertical="top" wrapText="1"/>
    </xf>
    <xf numFmtId="0" fontId="9" fillId="2" borderId="1" xfId="0" applyFont="1" applyFill="1" applyBorder="1" applyAlignment="1">
      <alignment horizontal="center" vertical="top" wrapText="1"/>
    </xf>
    <xf numFmtId="168" fontId="9" fillId="2" borderId="1" xfId="0" applyNumberFormat="1" applyFont="1" applyFill="1" applyBorder="1" applyAlignment="1">
      <alignment horizontal="center" vertical="top" wrapText="1"/>
    </xf>
    <xf numFmtId="168" fontId="8" fillId="2" borderId="1" xfId="0" applyNumberFormat="1" applyFont="1" applyFill="1" applyBorder="1" applyAlignment="1">
      <alignment horizontal="center" vertical="top" wrapText="1"/>
    </xf>
    <xf numFmtId="0" fontId="8" fillId="2" borderId="1" xfId="0" applyFont="1" applyFill="1" applyBorder="1" applyAlignment="1">
      <alignment horizontal="center" vertical="top" wrapText="1"/>
    </xf>
    <xf numFmtId="4" fontId="8" fillId="0" borderId="1" xfId="0" applyNumberFormat="1" applyFont="1" applyBorder="1" applyAlignment="1">
      <alignment horizontal="center" vertical="top" wrapText="1"/>
    </xf>
    <xf numFmtId="0" fontId="8" fillId="0" borderId="3" xfId="0" applyFont="1" applyBorder="1" applyAlignment="1">
      <alignment horizontal="left" vertical="center" wrapText="1"/>
    </xf>
    <xf numFmtId="4" fontId="8" fillId="2" borderId="1" xfId="0" applyNumberFormat="1" applyFont="1" applyFill="1" applyBorder="1" applyAlignment="1">
      <alignment horizontal="center" vertical="top" wrapText="1"/>
    </xf>
    <xf numFmtId="168" fontId="8" fillId="2"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10" fontId="8" fillId="2" borderId="1" xfId="0" applyNumberFormat="1" applyFont="1" applyFill="1" applyBorder="1" applyAlignment="1">
      <alignment horizontal="center" vertical="center" wrapText="1"/>
    </xf>
    <xf numFmtId="168" fontId="9" fillId="2"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12" fillId="0" borderId="1" xfId="0" applyFont="1" applyBorder="1" applyAlignment="1">
      <alignment horizontal="left" vertical="top" wrapText="1"/>
    </xf>
    <xf numFmtId="0" fontId="8" fillId="2" borderId="1" xfId="0" applyFont="1" applyFill="1" applyBorder="1" applyAlignment="1">
      <alignment horizontal="center" vertical="center" wrapText="1"/>
    </xf>
    <xf numFmtId="0" fontId="8" fillId="0" borderId="1" xfId="0" applyFont="1" applyBorder="1" applyAlignment="1">
      <alignment horizontal="left" vertical="top" wrapText="1"/>
    </xf>
    <xf numFmtId="0" fontId="12" fillId="0" borderId="1" xfId="0" applyFont="1" applyBorder="1" applyAlignment="1">
      <alignment horizontal="left" vertical="top" wrapText="1"/>
    </xf>
    <xf numFmtId="0" fontId="8" fillId="0" borderId="3" xfId="0" applyFont="1" applyBorder="1" applyAlignment="1">
      <alignment horizontal="left" vertical="top" wrapText="1"/>
    </xf>
    <xf numFmtId="10" fontId="8" fillId="2" borderId="1" xfId="0" applyNumberFormat="1" applyFont="1" applyFill="1" applyBorder="1" applyAlignment="1">
      <alignment horizontal="center" vertical="top" wrapText="1"/>
    </xf>
    <xf numFmtId="169" fontId="8" fillId="0" borderId="1" xfId="0" applyNumberFormat="1" applyFont="1" applyBorder="1" applyAlignment="1">
      <alignment horizontal="center" vertical="top" wrapText="1"/>
    </xf>
    <xf numFmtId="0" fontId="8" fillId="0" borderId="1" xfId="0" applyFont="1" applyBorder="1" applyAlignment="1">
      <alignment horizontal="left" vertical="center" wrapText="1"/>
    </xf>
    <xf numFmtId="170" fontId="8" fillId="0" borderId="1" xfId="0" applyNumberFormat="1" applyFont="1" applyBorder="1" applyAlignment="1">
      <alignment horizontal="center" vertical="center" wrapText="1"/>
    </xf>
    <xf numFmtId="166" fontId="8" fillId="0" borderId="1" xfId="0" applyNumberFormat="1" applyFont="1" applyBorder="1" applyAlignment="1">
      <alignment horizontal="center" vertical="center" wrapText="1"/>
    </xf>
    <xf numFmtId="169" fontId="8" fillId="0" borderId="1" xfId="0" applyNumberFormat="1" applyFont="1" applyFill="1" applyBorder="1" applyAlignment="1">
      <alignment horizontal="center" vertical="center" wrapText="1"/>
    </xf>
    <xf numFmtId="168" fontId="8" fillId="0" borderId="1" xfId="0" applyNumberFormat="1" applyFont="1" applyFill="1" applyBorder="1" applyAlignment="1">
      <alignment horizontal="center" vertical="center" wrapText="1"/>
    </xf>
    <xf numFmtId="0" fontId="8" fillId="0" borderId="0" xfId="0" applyFont="1" applyAlignment="1">
      <alignment horizontal="right" vertical="top" wrapText="1"/>
    </xf>
    <xf numFmtId="0" fontId="8" fillId="0" borderId="0" xfId="0" applyFont="1" applyAlignment="1">
      <alignment horizontal="right" wrapText="1"/>
    </xf>
    <xf numFmtId="0" fontId="8" fillId="0" borderId="0" xfId="0" applyFont="1" applyFill="1" applyAlignment="1">
      <alignment horizontal="right" wrapText="1"/>
    </xf>
    <xf numFmtId="0" fontId="12" fillId="0" borderId="0" xfId="0" applyFont="1"/>
    <xf numFmtId="0" fontId="8" fillId="0" borderId="0" xfId="0" applyFont="1" applyAlignment="1">
      <alignment vertical="top"/>
    </xf>
    <xf numFmtId="0" fontId="8" fillId="0" borderId="0" xfId="0" applyFont="1"/>
    <xf numFmtId="0" fontId="8" fillId="0" borderId="0" xfId="0" applyFont="1" applyAlignment="1">
      <alignment horizontal="left" vertical="top"/>
    </xf>
    <xf numFmtId="0" fontId="8" fillId="0" borderId="0" xfId="0" applyFont="1" applyFill="1" applyAlignment="1">
      <alignment horizontal="left" vertical="top"/>
    </xf>
    <xf numFmtId="0" fontId="12" fillId="0" borderId="0" xfId="0" applyFont="1" applyAlignment="1">
      <alignment horizontal="left" vertical="top"/>
    </xf>
    <xf numFmtId="0" fontId="8" fillId="2" borderId="3" xfId="0" applyFont="1" applyFill="1" applyBorder="1" applyAlignment="1">
      <alignment horizontal="left" vertical="top" wrapText="1"/>
    </xf>
    <xf numFmtId="0" fontId="9"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8" fillId="0" borderId="1" xfId="0" applyFont="1" applyBorder="1" applyAlignment="1">
      <alignment horizontal="left" vertical="top" wrapText="1"/>
    </xf>
    <xf numFmtId="0" fontId="8" fillId="0" borderId="1" xfId="0" applyFont="1" applyBorder="1" applyAlignment="1">
      <alignment horizontal="left" vertical="top" wrapText="1"/>
    </xf>
    <xf numFmtId="0" fontId="2" fillId="0" borderId="1" xfId="0" applyFont="1" applyBorder="1" applyAlignment="1">
      <alignment horizontal="left" vertical="top" wrapText="1"/>
    </xf>
    <xf numFmtId="0" fontId="8" fillId="2" borderId="3" xfId="0" applyFont="1" applyFill="1" applyBorder="1" applyAlignment="1">
      <alignment horizontal="left" vertical="top"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8" fillId="2" borderId="3" xfId="0" applyNumberFormat="1" applyFont="1" applyFill="1" applyBorder="1" applyAlignment="1">
      <alignment horizontal="left" vertical="top" wrapText="1"/>
    </xf>
    <xf numFmtId="0" fontId="0" fillId="0" borderId="2" xfId="0" applyBorder="1" applyAlignment="1">
      <alignment horizontal="left" vertical="top"/>
    </xf>
    <xf numFmtId="0" fontId="0" fillId="0" borderId="4" xfId="0" applyBorder="1" applyAlignment="1">
      <alignment horizontal="left" vertical="top"/>
    </xf>
    <xf numFmtId="0" fontId="12" fillId="0" borderId="3" xfId="0" applyFont="1" applyBorder="1" applyAlignment="1">
      <alignment horizontal="left" vertical="top" wrapText="1"/>
    </xf>
    <xf numFmtId="0" fontId="12" fillId="0" borderId="2" xfId="0" applyFont="1" applyBorder="1" applyAlignment="1">
      <alignment horizontal="left" vertical="top" wrapText="1"/>
    </xf>
    <xf numFmtId="0" fontId="12" fillId="0" borderId="4" xfId="0" applyFont="1" applyBorder="1" applyAlignment="1">
      <alignment horizontal="left" vertical="top" wrapText="1"/>
    </xf>
    <xf numFmtId="0" fontId="8" fillId="0" borderId="3" xfId="0" applyFont="1" applyBorder="1" applyAlignment="1">
      <alignment horizontal="left" vertical="top" wrapText="1"/>
    </xf>
    <xf numFmtId="0" fontId="0" fillId="0" borderId="2" xfId="0" applyBorder="1" applyAlignment="1"/>
    <xf numFmtId="0" fontId="0" fillId="0" borderId="4" xfId="0" applyBorder="1" applyAlignment="1"/>
    <xf numFmtId="0" fontId="13" fillId="0" borderId="2" xfId="0" applyFont="1" applyBorder="1" applyAlignment="1">
      <alignment horizontal="left" vertical="top" wrapText="1"/>
    </xf>
    <xf numFmtId="0" fontId="0" fillId="0" borderId="3" xfId="0" applyBorder="1" applyAlignment="1">
      <alignment horizontal="left" vertical="top" wrapText="1"/>
    </xf>
    <xf numFmtId="49" fontId="8" fillId="2" borderId="3" xfId="0" applyNumberFormat="1" applyFont="1" applyFill="1" applyBorder="1" applyAlignment="1">
      <alignment horizontal="left" vertical="top" wrapText="1"/>
    </xf>
    <xf numFmtId="0" fontId="8" fillId="2" borderId="1" xfId="0" applyFont="1" applyFill="1" applyBorder="1" applyAlignment="1">
      <alignment horizontal="center" vertical="center" wrapText="1"/>
    </xf>
    <xf numFmtId="0" fontId="8" fillId="0" borderId="1" xfId="0" applyFont="1" applyBorder="1" applyAlignment="1">
      <alignment horizontal="center" vertical="top" wrapText="1"/>
    </xf>
    <xf numFmtId="0" fontId="9" fillId="2" borderId="1" xfId="0" applyFont="1" applyFill="1" applyBorder="1" applyAlignment="1">
      <alignment horizontal="left" vertical="top" wrapText="1"/>
    </xf>
    <xf numFmtId="0" fontId="8" fillId="0" borderId="1" xfId="0" applyFont="1" applyBorder="1" applyAlignment="1">
      <alignment horizontal="center" vertical="center" wrapText="1"/>
    </xf>
    <xf numFmtId="0" fontId="8" fillId="2" borderId="1" xfId="0" applyFont="1" applyFill="1" applyBorder="1" applyAlignment="1">
      <alignment horizontal="left" vertical="top" wrapText="1"/>
    </xf>
    <xf numFmtId="0" fontId="8" fillId="0" borderId="1" xfId="0" applyFont="1" applyBorder="1" applyAlignment="1">
      <alignment horizontal="left" vertical="top" wrapText="1"/>
    </xf>
    <xf numFmtId="0" fontId="8" fillId="0" borderId="0" xfId="0" applyFont="1" applyAlignment="1">
      <alignment horizontal="center" vertical="top" wrapText="1"/>
    </xf>
    <xf numFmtId="0" fontId="11" fillId="0" borderId="1" xfId="0" applyFont="1" applyBorder="1" applyAlignment="1">
      <alignment horizontal="left" vertical="top" wrapText="1"/>
    </xf>
    <xf numFmtId="0" fontId="8" fillId="2" borderId="2" xfId="0" applyFont="1" applyFill="1" applyBorder="1" applyAlignment="1">
      <alignment horizontal="left" vertical="top" wrapText="1"/>
    </xf>
    <xf numFmtId="0" fontId="8" fillId="2" borderId="4" xfId="0" applyFont="1" applyFill="1" applyBorder="1" applyAlignment="1">
      <alignment horizontal="left" vertical="top"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9" fillId="0" borderId="1" xfId="0" applyFont="1" applyBorder="1" applyAlignment="1">
      <alignment horizontal="left" vertical="top" wrapText="1"/>
    </xf>
    <xf numFmtId="49" fontId="8" fillId="0" borderId="3" xfId="0" applyNumberFormat="1" applyFont="1" applyBorder="1" applyAlignment="1">
      <alignment horizontal="left" vertical="top" wrapText="1"/>
    </xf>
    <xf numFmtId="49" fontId="11" fillId="0" borderId="2" xfId="0" applyNumberFormat="1" applyFont="1" applyBorder="1" applyAlignment="1">
      <alignment horizontal="left" vertical="top" wrapText="1"/>
    </xf>
    <xf numFmtId="49" fontId="11" fillId="0" borderId="4" xfId="0" applyNumberFormat="1" applyFont="1" applyBorder="1" applyAlignment="1">
      <alignment horizontal="left" vertical="top" wrapText="1"/>
    </xf>
    <xf numFmtId="49" fontId="8" fillId="2" borderId="2" xfId="0" applyNumberFormat="1" applyFont="1" applyFill="1" applyBorder="1" applyAlignment="1">
      <alignment horizontal="left" vertical="top" wrapText="1"/>
    </xf>
    <xf numFmtId="0" fontId="8" fillId="0" borderId="4" xfId="0" applyFont="1" applyBorder="1" applyAlignment="1">
      <alignment horizontal="left" vertical="top" wrapText="1"/>
    </xf>
    <xf numFmtId="164" fontId="8" fillId="2" borderId="3" xfId="0" applyNumberFormat="1" applyFont="1" applyFill="1" applyBorder="1" applyAlignment="1">
      <alignment horizontal="left" vertical="top" wrapText="1"/>
    </xf>
    <xf numFmtId="165" fontId="9" fillId="2" borderId="3" xfId="0" applyNumberFormat="1" applyFont="1" applyFill="1" applyBorder="1" applyAlignment="1">
      <alignment horizontal="left" vertical="top" wrapText="1"/>
    </xf>
    <xf numFmtId="165" fontId="9" fillId="2" borderId="2" xfId="0" applyNumberFormat="1" applyFont="1" applyFill="1" applyBorder="1" applyAlignment="1">
      <alignment horizontal="left" vertical="top" wrapText="1"/>
    </xf>
    <xf numFmtId="165" fontId="9" fillId="2" borderId="4" xfId="0" applyNumberFormat="1"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4" xfId="0" applyFont="1" applyFill="1" applyBorder="1" applyAlignment="1">
      <alignment horizontal="left" vertical="top" wrapText="1"/>
    </xf>
    <xf numFmtId="165" fontId="8" fillId="2" borderId="3" xfId="0" applyNumberFormat="1" applyFont="1" applyFill="1" applyBorder="1" applyAlignment="1">
      <alignment horizontal="left" vertical="top" wrapText="1"/>
    </xf>
    <xf numFmtId="165" fontId="8" fillId="2" borderId="2" xfId="0" applyNumberFormat="1" applyFont="1" applyFill="1" applyBorder="1" applyAlignment="1">
      <alignment horizontal="left" vertical="top" wrapText="1"/>
    </xf>
    <xf numFmtId="4" fontId="8" fillId="2" borderId="3" xfId="0" applyNumberFormat="1" applyFont="1" applyFill="1" applyBorder="1" applyAlignment="1">
      <alignment horizontal="left" vertical="top" wrapText="1"/>
    </xf>
    <xf numFmtId="0" fontId="8" fillId="0" borderId="0" xfId="0" applyFont="1" applyAlignment="1">
      <alignment horizontal="right" wrapText="1"/>
    </xf>
    <xf numFmtId="0" fontId="8" fillId="0" borderId="0" xfId="0" applyFont="1" applyAlignment="1">
      <alignment horizont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1" fillId="0" borderId="5" xfId="0" applyNumberFormat="1" applyFont="1" applyFill="1" applyBorder="1" applyAlignment="1">
      <alignment horizontal="left" vertical="top" wrapText="1"/>
    </xf>
    <xf numFmtId="0" fontId="1" fillId="0" borderId="11" xfId="0" applyNumberFormat="1" applyFont="1" applyFill="1" applyBorder="1" applyAlignment="1">
      <alignment horizontal="left" vertical="top" wrapText="1"/>
    </xf>
    <xf numFmtId="0" fontId="1" fillId="0" borderId="6" xfId="0" applyNumberFormat="1" applyFont="1" applyFill="1" applyBorder="1" applyAlignment="1">
      <alignment horizontal="left" vertical="top"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42"/>
  <sheetViews>
    <sheetView tabSelected="1" topLeftCell="A39" zoomScaleSheetLayoutView="100" workbookViewId="0">
      <selection activeCell="I40" sqref="I40"/>
    </sheetView>
  </sheetViews>
  <sheetFormatPr defaultRowHeight="18.75"/>
  <cols>
    <col min="1" max="1" width="7.42578125" style="29" customWidth="1"/>
    <col min="2" max="2" width="38.85546875" style="58" customWidth="1"/>
    <col min="3" max="3" width="22.42578125" style="29" customWidth="1"/>
    <col min="4" max="4" width="14.140625" style="29" customWidth="1"/>
    <col min="5" max="5" width="21.7109375" style="29" customWidth="1"/>
    <col min="6" max="6" width="18.42578125" style="29" customWidth="1"/>
    <col min="7" max="7" width="19" style="29" customWidth="1"/>
    <col min="8" max="8" width="16.5703125" style="29" customWidth="1"/>
    <col min="9" max="9" width="47.85546875" style="29" customWidth="1"/>
    <col min="10" max="10" width="52.7109375" style="29" customWidth="1"/>
    <col min="11" max="16384" width="9.140625" style="1"/>
  </cols>
  <sheetData>
    <row r="1" spans="1:12" s="33" customFormat="1" ht="21">
      <c r="A1" s="31"/>
      <c r="B1" s="32"/>
      <c r="C1" s="32"/>
      <c r="D1" s="32"/>
      <c r="E1" s="32"/>
      <c r="F1" s="32"/>
      <c r="G1" s="31"/>
      <c r="H1" s="32"/>
      <c r="I1" s="32"/>
      <c r="J1" s="86" t="s">
        <v>19</v>
      </c>
    </row>
    <row r="2" spans="1:12" s="57" customFormat="1" ht="20.25">
      <c r="A2" s="122" t="s">
        <v>20</v>
      </c>
      <c r="B2" s="122"/>
      <c r="C2" s="122"/>
      <c r="D2" s="122"/>
      <c r="E2" s="122"/>
      <c r="F2" s="122"/>
      <c r="G2" s="122"/>
      <c r="H2" s="122"/>
      <c r="I2" s="122"/>
      <c r="J2" s="122"/>
    </row>
    <row r="3" spans="1:12" s="57" customFormat="1" ht="20.25">
      <c r="A3" s="122" t="s">
        <v>21</v>
      </c>
      <c r="B3" s="122"/>
      <c r="C3" s="122"/>
      <c r="D3" s="122"/>
      <c r="E3" s="122"/>
      <c r="F3" s="122"/>
      <c r="G3" s="122"/>
      <c r="H3" s="122"/>
      <c r="I3" s="122"/>
      <c r="J3" s="122"/>
    </row>
    <row r="4" spans="1:12" s="57" customFormat="1" ht="20.25">
      <c r="A4" s="122" t="s">
        <v>77</v>
      </c>
      <c r="B4" s="122"/>
      <c r="C4" s="122"/>
      <c r="D4" s="122"/>
      <c r="E4" s="122"/>
      <c r="F4" s="122"/>
      <c r="G4" s="122"/>
      <c r="H4" s="122"/>
      <c r="I4" s="122"/>
      <c r="J4" s="122"/>
    </row>
    <row r="5" spans="1:12" s="57" customFormat="1" ht="21">
      <c r="A5" s="30"/>
      <c r="B5" s="122" t="s">
        <v>78</v>
      </c>
      <c r="C5" s="122"/>
      <c r="D5" s="122"/>
      <c r="E5" s="122"/>
      <c r="F5" s="122"/>
      <c r="G5" s="122"/>
      <c r="H5" s="122"/>
      <c r="I5" s="122"/>
      <c r="J5" s="122"/>
    </row>
    <row r="6" spans="1:12" s="34" customFormat="1" ht="20.25">
      <c r="A6" s="120" t="s">
        <v>0</v>
      </c>
      <c r="B6" s="119" t="s">
        <v>1</v>
      </c>
      <c r="C6" s="119" t="s">
        <v>2</v>
      </c>
      <c r="D6" s="119" t="s">
        <v>3</v>
      </c>
      <c r="E6" s="119" t="s">
        <v>4</v>
      </c>
      <c r="F6" s="119" t="s">
        <v>5</v>
      </c>
      <c r="G6" s="116" t="s">
        <v>6</v>
      </c>
      <c r="H6" s="116" t="s">
        <v>87</v>
      </c>
      <c r="I6" s="117" t="s">
        <v>7</v>
      </c>
      <c r="J6" s="117"/>
    </row>
    <row r="7" spans="1:12" s="34" customFormat="1" ht="58.5" customHeight="1">
      <c r="A7" s="120"/>
      <c r="B7" s="119"/>
      <c r="C7" s="119"/>
      <c r="D7" s="119"/>
      <c r="E7" s="119"/>
      <c r="F7" s="119"/>
      <c r="G7" s="116"/>
      <c r="H7" s="116"/>
      <c r="I7" s="59" t="s">
        <v>8</v>
      </c>
      <c r="J7" s="59" t="s">
        <v>9</v>
      </c>
    </row>
    <row r="8" spans="1:12" s="34" customFormat="1" ht="20.25">
      <c r="A8" s="75">
        <v>1</v>
      </c>
      <c r="B8" s="73">
        <v>2</v>
      </c>
      <c r="C8" s="73">
        <v>3</v>
      </c>
      <c r="D8" s="73">
        <v>4</v>
      </c>
      <c r="E8" s="73">
        <v>5</v>
      </c>
      <c r="F8" s="73">
        <v>6</v>
      </c>
      <c r="G8" s="75">
        <v>7</v>
      </c>
      <c r="H8" s="73">
        <v>8</v>
      </c>
      <c r="I8" s="73">
        <v>9</v>
      </c>
      <c r="J8" s="73">
        <v>10</v>
      </c>
    </row>
    <row r="9" spans="1:12" s="41" customFormat="1" ht="60.75">
      <c r="A9" s="35"/>
      <c r="B9" s="36" t="s">
        <v>22</v>
      </c>
      <c r="C9" s="37"/>
      <c r="D9" s="27" t="s">
        <v>10</v>
      </c>
      <c r="E9" s="80">
        <v>6806.8533299999999</v>
      </c>
      <c r="F9" s="80">
        <v>6260.9463699999997</v>
      </c>
      <c r="G9" s="63">
        <f>F9/E9</f>
        <v>0.91980039328980223</v>
      </c>
      <c r="H9" s="26"/>
      <c r="I9" s="26"/>
      <c r="J9" s="26"/>
      <c r="K9" s="39"/>
      <c r="L9" s="40"/>
    </row>
    <row r="10" spans="1:12" s="41" customFormat="1" ht="85.5" customHeight="1">
      <c r="A10" s="97" t="s">
        <v>99</v>
      </c>
      <c r="B10" s="26" t="s">
        <v>23</v>
      </c>
      <c r="C10" s="26"/>
      <c r="D10" s="26" t="s">
        <v>10</v>
      </c>
      <c r="E10" s="65">
        <v>483.2</v>
      </c>
      <c r="F10" s="65">
        <v>324</v>
      </c>
      <c r="G10" s="79">
        <f>F10/E10</f>
        <v>0.67052980132450335</v>
      </c>
      <c r="H10" s="99"/>
      <c r="I10" s="100"/>
      <c r="J10" s="98"/>
    </row>
    <row r="11" spans="1:12" s="41" customFormat="1" ht="30" customHeight="1">
      <c r="A11" s="115" t="s">
        <v>11</v>
      </c>
      <c r="B11" s="101" t="s">
        <v>24</v>
      </c>
      <c r="C11" s="60" t="s">
        <v>88</v>
      </c>
      <c r="D11" s="101" t="s">
        <v>10</v>
      </c>
      <c r="E11" s="65">
        <v>483.2</v>
      </c>
      <c r="F11" s="65">
        <v>324</v>
      </c>
      <c r="G11" s="79">
        <f>F11/E11</f>
        <v>0.67052980132450335</v>
      </c>
      <c r="H11" s="114"/>
      <c r="I11" s="114"/>
      <c r="J11" s="114"/>
    </row>
    <row r="12" spans="1:12" s="34" customFormat="1" ht="81.75" customHeight="1">
      <c r="A12" s="102"/>
      <c r="B12" s="102"/>
      <c r="C12" s="76" t="s">
        <v>97</v>
      </c>
      <c r="D12" s="102"/>
      <c r="E12" s="67">
        <v>158.1</v>
      </c>
      <c r="F12" s="67">
        <v>0</v>
      </c>
      <c r="G12" s="63">
        <v>0</v>
      </c>
      <c r="H12" s="102"/>
      <c r="I12" s="102"/>
      <c r="J12" s="102"/>
    </row>
    <row r="13" spans="1:12" s="34" customFormat="1" ht="20.25">
      <c r="A13" s="103"/>
      <c r="B13" s="103"/>
      <c r="C13" s="26" t="s">
        <v>32</v>
      </c>
      <c r="D13" s="103"/>
      <c r="E13" s="67">
        <v>325.10000000000002</v>
      </c>
      <c r="F13" s="67">
        <v>324</v>
      </c>
      <c r="G13" s="63">
        <f t="shared" ref="G13:G15" si="0">F13/E13</f>
        <v>0.99661642571516451</v>
      </c>
      <c r="H13" s="103"/>
      <c r="I13" s="103"/>
      <c r="J13" s="103"/>
    </row>
    <row r="14" spans="1:12" s="34" customFormat="1" ht="305.25" customHeight="1">
      <c r="A14" s="42" t="s">
        <v>12</v>
      </c>
      <c r="B14" s="27" t="s">
        <v>26</v>
      </c>
      <c r="C14" s="76" t="s">
        <v>96</v>
      </c>
      <c r="D14" s="27" t="s">
        <v>10</v>
      </c>
      <c r="E14" s="67">
        <v>158.1</v>
      </c>
      <c r="F14" s="67">
        <v>0</v>
      </c>
      <c r="G14" s="63">
        <v>0</v>
      </c>
      <c r="H14" s="27"/>
      <c r="I14" s="74" t="s">
        <v>65</v>
      </c>
      <c r="J14" s="77" t="s">
        <v>106</v>
      </c>
    </row>
    <row r="15" spans="1:12" s="34" customFormat="1" ht="166.5" customHeight="1">
      <c r="A15" s="42" t="s">
        <v>27</v>
      </c>
      <c r="B15" s="27" t="s">
        <v>28</v>
      </c>
      <c r="C15" s="26" t="s">
        <v>32</v>
      </c>
      <c r="D15" s="27" t="s">
        <v>10</v>
      </c>
      <c r="E15" s="67">
        <v>325.10000000000002</v>
      </c>
      <c r="F15" s="67">
        <v>324</v>
      </c>
      <c r="G15" s="63">
        <f t="shared" si="0"/>
        <v>0.99661642571516451</v>
      </c>
      <c r="H15" s="64"/>
      <c r="I15" s="28" t="s">
        <v>85</v>
      </c>
      <c r="J15" s="77" t="s">
        <v>107</v>
      </c>
    </row>
    <row r="16" spans="1:12" s="45" customFormat="1" ht="162">
      <c r="A16" s="43"/>
      <c r="B16" s="43" t="s">
        <v>29</v>
      </c>
      <c r="C16" s="26"/>
      <c r="D16" s="61" t="s">
        <v>63</v>
      </c>
      <c r="E16" s="61">
        <v>95</v>
      </c>
      <c r="F16" s="61">
        <v>97.8</v>
      </c>
      <c r="G16" s="62">
        <f>F16/E16</f>
        <v>1.0294736842105263</v>
      </c>
      <c r="H16" s="61">
        <v>95</v>
      </c>
      <c r="I16" s="118" t="s">
        <v>13</v>
      </c>
      <c r="J16" s="118"/>
    </row>
    <row r="17" spans="1:11" s="46" customFormat="1" ht="159" customHeight="1">
      <c r="A17" s="42" t="s">
        <v>46</v>
      </c>
      <c r="B17" s="26" t="s">
        <v>30</v>
      </c>
      <c r="C17" s="26"/>
      <c r="D17" s="81" t="s">
        <v>10</v>
      </c>
      <c r="E17" s="82">
        <v>6323.6533300000001</v>
      </c>
      <c r="F17" s="82">
        <v>5936.9463699999997</v>
      </c>
      <c r="G17" s="68">
        <f>F17/E17</f>
        <v>0.93884753957567113</v>
      </c>
      <c r="H17" s="26"/>
      <c r="I17" s="78"/>
      <c r="J17" s="78"/>
    </row>
    <row r="18" spans="1:11" s="46" customFormat="1" ht="20.25">
      <c r="A18" s="115" t="s">
        <v>14</v>
      </c>
      <c r="B18" s="101" t="s">
        <v>25</v>
      </c>
      <c r="C18" s="66" t="s">
        <v>89</v>
      </c>
      <c r="D18" s="101" t="s">
        <v>10</v>
      </c>
      <c r="E18" s="82">
        <v>6323.6533300000001</v>
      </c>
      <c r="F18" s="82">
        <v>5936.9463699999997</v>
      </c>
      <c r="G18" s="68">
        <f>F18/E18</f>
        <v>0.93884753957567113</v>
      </c>
      <c r="H18" s="110"/>
      <c r="I18" s="110"/>
      <c r="J18" s="110"/>
    </row>
    <row r="19" spans="1:11" s="46" customFormat="1" ht="81" customHeight="1">
      <c r="A19" s="102"/>
      <c r="B19" s="102"/>
      <c r="C19" s="98" t="s">
        <v>98</v>
      </c>
      <c r="D19" s="105"/>
      <c r="E19" s="82">
        <v>5640.0833300000004</v>
      </c>
      <c r="F19" s="82">
        <v>5253.37637</v>
      </c>
      <c r="G19" s="68">
        <f t="shared" ref="G19:G26" si="1">F19/E19</f>
        <v>0.93143594919190664</v>
      </c>
      <c r="H19" s="102"/>
      <c r="I19" s="102"/>
      <c r="J19" s="111"/>
    </row>
    <row r="20" spans="1:11" s="46" customFormat="1" ht="22.5" customHeight="1">
      <c r="A20" s="102"/>
      <c r="B20" s="102"/>
      <c r="C20" s="26" t="s">
        <v>80</v>
      </c>
      <c r="D20" s="105"/>
      <c r="E20" s="21">
        <v>330.37</v>
      </c>
      <c r="F20" s="21">
        <v>330.37</v>
      </c>
      <c r="G20" s="68">
        <f t="shared" si="1"/>
        <v>1</v>
      </c>
      <c r="H20" s="102"/>
      <c r="I20" s="102"/>
      <c r="J20" s="111"/>
    </row>
    <row r="21" spans="1:11" s="46" customFormat="1" ht="24.75" customHeight="1">
      <c r="A21" s="102"/>
      <c r="B21" s="102"/>
      <c r="C21" s="26" t="s">
        <v>81</v>
      </c>
      <c r="D21" s="105"/>
      <c r="E21" s="21">
        <v>173.2</v>
      </c>
      <c r="F21" s="21">
        <v>173.2</v>
      </c>
      <c r="G21" s="68">
        <f t="shared" si="1"/>
        <v>1</v>
      </c>
      <c r="H21" s="102"/>
      <c r="I21" s="102"/>
      <c r="J21" s="111"/>
    </row>
    <row r="22" spans="1:11" s="46" customFormat="1" ht="20.25">
      <c r="A22" s="103"/>
      <c r="B22" s="103"/>
      <c r="C22" s="26" t="s">
        <v>32</v>
      </c>
      <c r="D22" s="106"/>
      <c r="E22" s="21">
        <v>180</v>
      </c>
      <c r="F22" s="21">
        <v>180</v>
      </c>
      <c r="G22" s="68">
        <f t="shared" si="1"/>
        <v>1</v>
      </c>
      <c r="H22" s="103"/>
      <c r="I22" s="103"/>
      <c r="J22" s="112"/>
    </row>
    <row r="23" spans="1:11" s="46" customFormat="1" ht="20.25" customHeight="1">
      <c r="A23" s="115" t="s">
        <v>34</v>
      </c>
      <c r="B23" s="101" t="s">
        <v>36</v>
      </c>
      <c r="C23" s="60" t="s">
        <v>89</v>
      </c>
      <c r="D23" s="101" t="s">
        <v>10</v>
      </c>
      <c r="E23" s="83">
        <v>2911.1179999999999</v>
      </c>
      <c r="F23" s="82">
        <v>2566.71857</v>
      </c>
      <c r="G23" s="68">
        <f t="shared" si="1"/>
        <v>0.88169513224816032</v>
      </c>
      <c r="H23" s="101"/>
      <c r="I23" s="113" t="s">
        <v>86</v>
      </c>
      <c r="J23" s="107" t="s">
        <v>108</v>
      </c>
    </row>
    <row r="24" spans="1:11" s="46" customFormat="1" ht="249" customHeight="1">
      <c r="A24" s="102"/>
      <c r="B24" s="102"/>
      <c r="C24" s="98" t="s">
        <v>90</v>
      </c>
      <c r="D24" s="105"/>
      <c r="E24" s="69">
        <v>2553.9499999999998</v>
      </c>
      <c r="F24" s="84">
        <v>2209.5505699999999</v>
      </c>
      <c r="G24" s="68">
        <f t="shared" si="1"/>
        <v>0.86515028485287493</v>
      </c>
      <c r="H24" s="102"/>
      <c r="I24" s="102"/>
      <c r="J24" s="108"/>
    </row>
    <row r="25" spans="1:11" s="46" customFormat="1" ht="44.25" customHeight="1">
      <c r="A25" s="102"/>
      <c r="B25" s="102"/>
      <c r="C25" s="26" t="s">
        <v>80</v>
      </c>
      <c r="D25" s="105"/>
      <c r="E25" s="70">
        <v>183.96799999999999</v>
      </c>
      <c r="F25" s="70">
        <v>183.96799999999999</v>
      </c>
      <c r="G25" s="68">
        <f t="shared" si="1"/>
        <v>1</v>
      </c>
      <c r="H25" s="102"/>
      <c r="I25" s="102"/>
      <c r="J25" s="108"/>
    </row>
    <row r="26" spans="1:11" s="46" customFormat="1" ht="273" customHeight="1">
      <c r="A26" s="103"/>
      <c r="B26" s="103"/>
      <c r="C26" s="26" t="s">
        <v>81</v>
      </c>
      <c r="D26" s="106"/>
      <c r="E26" s="69">
        <v>173.2</v>
      </c>
      <c r="F26" s="69">
        <v>173.2</v>
      </c>
      <c r="G26" s="68">
        <f t="shared" si="1"/>
        <v>1</v>
      </c>
      <c r="H26" s="103"/>
      <c r="I26" s="103"/>
      <c r="J26" s="109"/>
    </row>
    <row r="27" spans="1:11" s="46" customFormat="1" ht="20.25">
      <c r="A27" s="115" t="s">
        <v>35</v>
      </c>
      <c r="B27" s="101" t="s">
        <v>37</v>
      </c>
      <c r="C27" s="60" t="s">
        <v>89</v>
      </c>
      <c r="D27" s="101" t="s">
        <v>10</v>
      </c>
      <c r="E27" s="84">
        <v>3412.5353300000002</v>
      </c>
      <c r="F27" s="84">
        <v>3370.2258000000002</v>
      </c>
      <c r="G27" s="68">
        <f>F27/E27</f>
        <v>0.98760173129108675</v>
      </c>
      <c r="H27" s="101"/>
      <c r="I27" s="107" t="s">
        <v>100</v>
      </c>
      <c r="J27" s="104" t="s">
        <v>109</v>
      </c>
    </row>
    <row r="28" spans="1:11" s="46" customFormat="1" ht="101.25" customHeight="1">
      <c r="A28" s="102"/>
      <c r="B28" s="102"/>
      <c r="C28" s="98" t="s">
        <v>90</v>
      </c>
      <c r="D28" s="105"/>
      <c r="E28" s="84">
        <v>3086.1333300000001</v>
      </c>
      <c r="F28" s="84">
        <v>3043.8258000000001</v>
      </c>
      <c r="G28" s="71">
        <f>F28/E28</f>
        <v>0.98629108807816801</v>
      </c>
      <c r="H28" s="102"/>
      <c r="I28" s="102"/>
      <c r="J28" s="102"/>
    </row>
    <row r="29" spans="1:11" s="46" customFormat="1" ht="47.25" customHeight="1">
      <c r="A29" s="102"/>
      <c r="B29" s="102"/>
      <c r="C29" s="26" t="s">
        <v>32</v>
      </c>
      <c r="D29" s="105"/>
      <c r="E29" s="24">
        <v>180</v>
      </c>
      <c r="F29" s="24">
        <v>180</v>
      </c>
      <c r="G29" s="71">
        <f>F29/E29</f>
        <v>1</v>
      </c>
      <c r="H29" s="102"/>
      <c r="I29" s="102"/>
      <c r="J29" s="102"/>
    </row>
    <row r="30" spans="1:11" s="46" customFormat="1" ht="117.75" customHeight="1">
      <c r="A30" s="103"/>
      <c r="B30" s="103"/>
      <c r="C30" s="26" t="s">
        <v>80</v>
      </c>
      <c r="D30" s="106"/>
      <c r="E30" s="83">
        <v>146.40199999999999</v>
      </c>
      <c r="F30" s="21">
        <v>146.40199999999999</v>
      </c>
      <c r="G30" s="71">
        <f>F30/E30</f>
        <v>1</v>
      </c>
      <c r="H30" s="103"/>
      <c r="I30" s="103"/>
      <c r="J30" s="103"/>
    </row>
    <row r="31" spans="1:11" s="46" customFormat="1" ht="164.25" customHeight="1">
      <c r="A31" s="48"/>
      <c r="B31" s="43" t="s">
        <v>31</v>
      </c>
      <c r="C31" s="49"/>
      <c r="D31" s="14" t="s">
        <v>63</v>
      </c>
      <c r="E31" s="14">
        <v>40</v>
      </c>
      <c r="F31" s="14">
        <v>51</v>
      </c>
      <c r="G31" s="72">
        <f>F31/E31</f>
        <v>1.2749999999999999</v>
      </c>
      <c r="H31" s="14">
        <v>75</v>
      </c>
      <c r="I31" s="118" t="s">
        <v>13</v>
      </c>
      <c r="J31" s="118"/>
      <c r="K31" s="46" t="s">
        <v>79</v>
      </c>
    </row>
    <row r="32" spans="1:11" s="34" customFormat="1">
      <c r="A32" s="115" t="s">
        <v>47</v>
      </c>
      <c r="B32" s="101" t="s">
        <v>38</v>
      </c>
      <c r="C32" s="101"/>
      <c r="D32" s="101" t="s">
        <v>10</v>
      </c>
      <c r="E32" s="134"/>
      <c r="F32" s="143"/>
      <c r="G32" s="141"/>
      <c r="H32" s="101"/>
      <c r="I32" s="120"/>
      <c r="J32" s="120"/>
      <c r="K32" s="50"/>
    </row>
    <row r="33" spans="1:11" s="34" customFormat="1" ht="41.25" customHeight="1">
      <c r="A33" s="132"/>
      <c r="B33" s="124"/>
      <c r="C33" s="124"/>
      <c r="D33" s="133"/>
      <c r="E33" s="133"/>
      <c r="F33" s="133"/>
      <c r="G33" s="142"/>
      <c r="H33" s="124"/>
      <c r="I33" s="120"/>
      <c r="J33" s="123"/>
      <c r="K33" s="50"/>
    </row>
    <row r="34" spans="1:11" s="51" customFormat="1" ht="12.75" customHeight="1">
      <c r="A34" s="101" t="s">
        <v>16</v>
      </c>
      <c r="B34" s="101" t="s">
        <v>39</v>
      </c>
      <c r="C34" s="101" t="s">
        <v>91</v>
      </c>
      <c r="D34" s="101" t="s">
        <v>49</v>
      </c>
      <c r="E34" s="129" t="s">
        <v>64</v>
      </c>
      <c r="F34" s="129" t="s">
        <v>64</v>
      </c>
      <c r="G34" s="135"/>
      <c r="H34" s="138"/>
      <c r="I34" s="120" t="s">
        <v>95</v>
      </c>
      <c r="J34" s="120" t="s">
        <v>92</v>
      </c>
    </row>
    <row r="35" spans="1:11" s="51" customFormat="1" ht="12.75" customHeight="1">
      <c r="A35" s="124"/>
      <c r="B35" s="124"/>
      <c r="C35" s="124"/>
      <c r="D35" s="126"/>
      <c r="E35" s="130"/>
      <c r="F35" s="130"/>
      <c r="G35" s="136"/>
      <c r="H35" s="139"/>
      <c r="I35" s="123"/>
      <c r="J35" s="123"/>
    </row>
    <row r="36" spans="1:11" s="51" customFormat="1" ht="262.5" customHeight="1">
      <c r="A36" s="125"/>
      <c r="B36" s="125"/>
      <c r="C36" s="125"/>
      <c r="D36" s="127"/>
      <c r="E36" s="131"/>
      <c r="F36" s="131"/>
      <c r="G36" s="137"/>
      <c r="H36" s="140"/>
      <c r="I36" s="123"/>
      <c r="J36" s="123"/>
    </row>
    <row r="37" spans="1:11" s="51" customFormat="1" ht="202.5" customHeight="1">
      <c r="A37" s="52"/>
      <c r="B37" s="96" t="s">
        <v>101</v>
      </c>
      <c r="C37" s="43"/>
      <c r="D37" s="43" t="s">
        <v>63</v>
      </c>
      <c r="E37" s="43">
        <v>8</v>
      </c>
      <c r="F37" s="43">
        <v>10</v>
      </c>
      <c r="G37" s="48" t="s">
        <v>76</v>
      </c>
      <c r="H37" s="43">
        <v>33</v>
      </c>
      <c r="I37" s="118" t="s">
        <v>13</v>
      </c>
      <c r="J37" s="118"/>
    </row>
    <row r="38" spans="1:11" s="51" customFormat="1" ht="104.25" customHeight="1">
      <c r="A38" s="27" t="s">
        <v>17</v>
      </c>
      <c r="B38" s="26" t="s">
        <v>40</v>
      </c>
      <c r="C38" s="47"/>
      <c r="D38" s="47" t="s">
        <v>49</v>
      </c>
      <c r="E38" s="38" t="s">
        <v>64</v>
      </c>
      <c r="F38" s="38" t="s">
        <v>64</v>
      </c>
      <c r="G38" s="53"/>
      <c r="H38" s="49"/>
      <c r="I38" s="128"/>
      <c r="J38" s="128"/>
    </row>
    <row r="39" spans="1:11" s="51" customFormat="1" ht="141.75" customHeight="1">
      <c r="A39" s="27" t="s">
        <v>18</v>
      </c>
      <c r="B39" s="26" t="s">
        <v>69</v>
      </c>
      <c r="C39" s="26" t="s">
        <v>48</v>
      </c>
      <c r="D39" s="95" t="s">
        <v>49</v>
      </c>
      <c r="E39" s="38" t="s">
        <v>64</v>
      </c>
      <c r="F39" s="38" t="s">
        <v>64</v>
      </c>
      <c r="G39" s="53"/>
      <c r="H39" s="54"/>
      <c r="I39" s="121"/>
      <c r="J39" s="121"/>
    </row>
    <row r="40" spans="1:11" s="51" customFormat="1" ht="142.5" customHeight="1">
      <c r="A40" s="26" t="s">
        <v>43</v>
      </c>
      <c r="B40" s="26" t="s">
        <v>44</v>
      </c>
      <c r="C40" s="26" t="s">
        <v>50</v>
      </c>
      <c r="D40" s="95" t="s">
        <v>49</v>
      </c>
      <c r="E40" s="38" t="s">
        <v>64</v>
      </c>
      <c r="F40" s="38" t="s">
        <v>64</v>
      </c>
      <c r="G40" s="26"/>
      <c r="H40" s="26"/>
      <c r="I40" s="99" t="s">
        <v>110</v>
      </c>
      <c r="J40" s="76" t="s">
        <v>93</v>
      </c>
    </row>
    <row r="41" spans="1:11" s="51" customFormat="1" ht="284.25" customHeight="1">
      <c r="A41" s="42" t="s">
        <v>42</v>
      </c>
      <c r="B41" s="26" t="s">
        <v>45</v>
      </c>
      <c r="C41" s="26" t="s">
        <v>33</v>
      </c>
      <c r="D41" s="47" t="s">
        <v>49</v>
      </c>
      <c r="E41" s="38" t="s">
        <v>64</v>
      </c>
      <c r="F41" s="38" t="s">
        <v>64</v>
      </c>
      <c r="G41" s="53"/>
      <c r="H41" s="54"/>
      <c r="I41" s="77" t="s">
        <v>94</v>
      </c>
      <c r="J41" s="55" t="s">
        <v>102</v>
      </c>
    </row>
    <row r="42" spans="1:11" s="51" customFormat="1" ht="144" customHeight="1">
      <c r="A42" s="56"/>
      <c r="B42" s="49" t="s">
        <v>41</v>
      </c>
      <c r="C42" s="49"/>
      <c r="D42" s="49" t="s">
        <v>15</v>
      </c>
      <c r="E42" s="49">
        <v>13800</v>
      </c>
      <c r="F42" s="49">
        <v>18920</v>
      </c>
      <c r="G42" s="44">
        <f>F42/E42</f>
        <v>1.3710144927536232</v>
      </c>
      <c r="H42" s="26">
        <v>15900</v>
      </c>
      <c r="I42" s="118" t="s">
        <v>13</v>
      </c>
      <c r="J42" s="118"/>
    </row>
  </sheetData>
  <mergeCells count="63">
    <mergeCell ref="F34:F36"/>
    <mergeCell ref="G34:G36"/>
    <mergeCell ref="H34:H36"/>
    <mergeCell ref="G32:G33"/>
    <mergeCell ref="H32:H33"/>
    <mergeCell ref="F32:F33"/>
    <mergeCell ref="B32:B33"/>
    <mergeCell ref="C32:C33"/>
    <mergeCell ref="D32:D33"/>
    <mergeCell ref="E32:E33"/>
    <mergeCell ref="I31:J31"/>
    <mergeCell ref="I32:I33"/>
    <mergeCell ref="J32:J33"/>
    <mergeCell ref="I39:J39"/>
    <mergeCell ref="I42:J42"/>
    <mergeCell ref="A2:J2"/>
    <mergeCell ref="A3:J3"/>
    <mergeCell ref="A4:J4"/>
    <mergeCell ref="B5:J5"/>
    <mergeCell ref="I34:I36"/>
    <mergeCell ref="I37:J37"/>
    <mergeCell ref="A34:A36"/>
    <mergeCell ref="B34:B36"/>
    <mergeCell ref="C34:C36"/>
    <mergeCell ref="D34:D36"/>
    <mergeCell ref="J34:J36"/>
    <mergeCell ref="I38:J38"/>
    <mergeCell ref="E34:E36"/>
    <mergeCell ref="A32:A33"/>
    <mergeCell ref="B27:B30"/>
    <mergeCell ref="A27:A30"/>
    <mergeCell ref="H27:H30"/>
    <mergeCell ref="H6:H7"/>
    <mergeCell ref="I6:J6"/>
    <mergeCell ref="I16:J16"/>
    <mergeCell ref="G6:G7"/>
    <mergeCell ref="D23:D26"/>
    <mergeCell ref="B6:B7"/>
    <mergeCell ref="C6:C7"/>
    <mergeCell ref="D6:D7"/>
    <mergeCell ref="F6:F7"/>
    <mergeCell ref="E6:E7"/>
    <mergeCell ref="A6:A7"/>
    <mergeCell ref="B11:B13"/>
    <mergeCell ref="A11:A13"/>
    <mergeCell ref="B18:B22"/>
    <mergeCell ref="A18:A22"/>
    <mergeCell ref="D18:D22"/>
    <mergeCell ref="A23:A26"/>
    <mergeCell ref="B23:B26"/>
    <mergeCell ref="D11:D13"/>
    <mergeCell ref="J27:J30"/>
    <mergeCell ref="D27:D30"/>
    <mergeCell ref="J23:J26"/>
    <mergeCell ref="J18:J22"/>
    <mergeCell ref="I27:I30"/>
    <mergeCell ref="I23:I26"/>
    <mergeCell ref="I18:I22"/>
    <mergeCell ref="H18:H22"/>
    <mergeCell ref="H23:H26"/>
    <mergeCell ref="I11:I13"/>
    <mergeCell ref="J11:J13"/>
    <mergeCell ref="H11:H13"/>
  </mergeCells>
  <pageMargins left="0.23622047244094491" right="0.23622047244094491" top="0.74803149606299213" bottom="0.74803149606299213" header="0.31496062992125984" footer="0.31496062992125984"/>
  <pageSetup paperSize="9" scale="55" orientation="landscape" horizontalDpi="180" verticalDpi="180" r:id="rId1"/>
  <rowBreaks count="2" manualBreakCount="2">
    <brk id="16" max="16383" man="1"/>
    <brk id="31" max="16383" man="1"/>
  </rowBreaks>
</worksheet>
</file>

<file path=xl/worksheets/sheet2.xml><?xml version="1.0" encoding="utf-8"?>
<worksheet xmlns="http://schemas.openxmlformats.org/spreadsheetml/2006/main" xmlns:r="http://schemas.openxmlformats.org/officeDocument/2006/relationships">
  <dimension ref="A1:L16"/>
  <sheetViews>
    <sheetView view="pageBreakPreview" topLeftCell="A4" zoomScale="60" zoomScaleNormal="70" workbookViewId="0">
      <selection activeCell="S15" sqref="S15"/>
    </sheetView>
  </sheetViews>
  <sheetFormatPr defaultRowHeight="15"/>
  <cols>
    <col min="1" max="1" width="7.7109375" customWidth="1"/>
    <col min="2" max="2" width="26.7109375" customWidth="1"/>
    <col min="3" max="3" width="24.42578125" customWidth="1"/>
    <col min="4" max="4" width="18.42578125" customWidth="1"/>
    <col min="5" max="5" width="18" customWidth="1"/>
    <col min="6" max="6" width="30.28515625" customWidth="1"/>
    <col min="7" max="7" width="14.85546875" customWidth="1"/>
    <col min="8" max="8" width="16.85546875" customWidth="1"/>
    <col min="9" max="9" width="19.28515625" customWidth="1"/>
    <col min="10" max="10" width="17.7109375" customWidth="1"/>
    <col min="11" max="11" width="20.7109375" customWidth="1"/>
    <col min="12" max="12" width="21.140625" customWidth="1"/>
  </cols>
  <sheetData>
    <row r="1" spans="1:12" s="89" customFormat="1" ht="20.25">
      <c r="F1" s="90"/>
      <c r="G1" s="91"/>
      <c r="H1" s="91"/>
      <c r="I1" s="91"/>
      <c r="J1" s="144" t="s">
        <v>51</v>
      </c>
      <c r="K1" s="144"/>
      <c r="L1" s="144"/>
    </row>
    <row r="2" spans="1:12" s="89" customFormat="1" ht="20.25">
      <c r="F2" s="90"/>
      <c r="G2" s="91"/>
      <c r="H2" s="91"/>
      <c r="I2" s="91"/>
      <c r="J2" s="87"/>
      <c r="K2" s="87"/>
      <c r="L2" s="88"/>
    </row>
    <row r="3" spans="1:12" s="89" customFormat="1" ht="20.25">
      <c r="A3" s="145" t="s">
        <v>52</v>
      </c>
      <c r="B3" s="145"/>
      <c r="C3" s="145"/>
      <c r="D3" s="145"/>
      <c r="E3" s="145"/>
      <c r="F3" s="145"/>
      <c r="G3" s="145"/>
      <c r="H3" s="145"/>
      <c r="I3" s="145"/>
      <c r="J3" s="145"/>
      <c r="K3" s="145"/>
      <c r="L3" s="145"/>
    </row>
    <row r="4" spans="1:12" s="89" customFormat="1" ht="20.25">
      <c r="A4" s="145" t="s">
        <v>21</v>
      </c>
      <c r="B4" s="145"/>
      <c r="C4" s="145"/>
      <c r="D4" s="145"/>
      <c r="E4" s="145"/>
      <c r="F4" s="145"/>
      <c r="G4" s="145"/>
      <c r="H4" s="145"/>
      <c r="I4" s="145"/>
      <c r="J4" s="145"/>
      <c r="K4" s="145"/>
      <c r="L4" s="145"/>
    </row>
    <row r="5" spans="1:12" s="89" customFormat="1" ht="20.25">
      <c r="A5" s="145" t="s">
        <v>84</v>
      </c>
      <c r="B5" s="145"/>
      <c r="C5" s="145"/>
      <c r="D5" s="145"/>
      <c r="E5" s="145"/>
      <c r="F5" s="145"/>
      <c r="G5" s="145"/>
      <c r="H5" s="145"/>
      <c r="I5" s="145"/>
      <c r="J5" s="145"/>
      <c r="K5" s="145"/>
      <c r="L5" s="145"/>
    </row>
    <row r="6" spans="1:12" s="94" customFormat="1" ht="20.25">
      <c r="A6" s="92"/>
      <c r="B6" s="92" t="s">
        <v>78</v>
      </c>
      <c r="C6" s="92"/>
      <c r="D6" s="92"/>
      <c r="E6" s="92"/>
      <c r="F6" s="92"/>
      <c r="G6" s="92"/>
      <c r="H6" s="92"/>
      <c r="I6" s="92"/>
      <c r="J6" s="92"/>
      <c r="K6" s="92"/>
      <c r="L6" s="93"/>
    </row>
    <row r="7" spans="1:12" ht="20.25">
      <c r="A7" s="119" t="s">
        <v>53</v>
      </c>
      <c r="B7" s="119" t="s">
        <v>54</v>
      </c>
      <c r="C7" s="146" t="s">
        <v>55</v>
      </c>
      <c r="D7" s="147"/>
      <c r="E7" s="148" t="s">
        <v>71</v>
      </c>
      <c r="F7" s="119" t="s">
        <v>56</v>
      </c>
      <c r="G7" s="148" t="s">
        <v>57</v>
      </c>
      <c r="H7" s="155" t="s">
        <v>58</v>
      </c>
      <c r="I7" s="156"/>
      <c r="J7" s="148" t="s">
        <v>72</v>
      </c>
      <c r="K7" s="148" t="s">
        <v>104</v>
      </c>
      <c r="L7" s="159" t="s">
        <v>103</v>
      </c>
    </row>
    <row r="8" spans="1:12" ht="25.5" customHeight="1">
      <c r="A8" s="119"/>
      <c r="B8" s="119"/>
      <c r="C8" s="155" t="s">
        <v>82</v>
      </c>
      <c r="D8" s="119" t="s">
        <v>83</v>
      </c>
      <c r="E8" s="149"/>
      <c r="F8" s="119"/>
      <c r="G8" s="149"/>
      <c r="H8" s="157"/>
      <c r="I8" s="158"/>
      <c r="J8" s="149"/>
      <c r="K8" s="149"/>
      <c r="L8" s="160"/>
    </row>
    <row r="9" spans="1:12" ht="101.25" customHeight="1">
      <c r="A9" s="119"/>
      <c r="B9" s="119"/>
      <c r="C9" s="157"/>
      <c r="D9" s="119"/>
      <c r="E9" s="150"/>
      <c r="F9" s="119"/>
      <c r="G9" s="150"/>
      <c r="H9" s="6" t="s">
        <v>73</v>
      </c>
      <c r="I9" s="6" t="s">
        <v>74</v>
      </c>
      <c r="J9" s="150"/>
      <c r="K9" s="150"/>
      <c r="L9" s="161"/>
    </row>
    <row r="10" spans="1:12" ht="20.25">
      <c r="A10" s="2">
        <v>1</v>
      </c>
      <c r="B10" s="2">
        <v>2</v>
      </c>
      <c r="C10" s="2">
        <v>3</v>
      </c>
      <c r="D10" s="2">
        <v>4</v>
      </c>
      <c r="E10" s="2">
        <v>5</v>
      </c>
      <c r="F10" s="2">
        <v>6</v>
      </c>
      <c r="G10" s="2">
        <v>7</v>
      </c>
      <c r="H10" s="2">
        <v>8</v>
      </c>
      <c r="I10" s="2">
        <v>9</v>
      </c>
      <c r="J10" s="2">
        <v>10</v>
      </c>
      <c r="K10" s="2">
        <v>11</v>
      </c>
      <c r="L10" s="7">
        <v>12</v>
      </c>
    </row>
    <row r="11" spans="1:12" ht="60.75">
      <c r="A11" s="8"/>
      <c r="B11" s="23" t="s">
        <v>60</v>
      </c>
      <c r="C11" s="24">
        <v>3306.2</v>
      </c>
      <c r="D11" s="21">
        <v>6261</v>
      </c>
      <c r="E11" s="25">
        <f t="shared" ref="E11:E13" si="0">D11/C11*100</f>
        <v>189.37148387877323</v>
      </c>
      <c r="F11" s="146" t="s">
        <v>59</v>
      </c>
      <c r="G11" s="151"/>
      <c r="H11" s="151"/>
      <c r="I11" s="151"/>
      <c r="J11" s="151"/>
      <c r="K11" s="147"/>
      <c r="L11" s="85">
        <f>SUM(L12:L15)</f>
        <v>0.65433104683126109</v>
      </c>
    </row>
    <row r="12" spans="1:12" ht="213" customHeight="1">
      <c r="A12" s="9" t="s">
        <v>11</v>
      </c>
      <c r="B12" s="10" t="s">
        <v>61</v>
      </c>
      <c r="C12" s="11">
        <v>483.2</v>
      </c>
      <c r="D12" s="11">
        <v>324</v>
      </c>
      <c r="E12" s="12">
        <f t="shared" si="0"/>
        <v>67.05298013245033</v>
      </c>
      <c r="F12" s="3" t="s">
        <v>67</v>
      </c>
      <c r="G12" s="13" t="s">
        <v>63</v>
      </c>
      <c r="H12" s="14">
        <v>95</v>
      </c>
      <c r="I12" s="14">
        <v>97.8</v>
      </c>
      <c r="J12" s="12">
        <f t="shared" ref="J12:J14" si="1">I12/H12*100</f>
        <v>102.94736842105263</v>
      </c>
      <c r="K12" s="15">
        <f>D12/D11</f>
        <v>5.174892189746047E-2</v>
      </c>
      <c r="L12" s="85">
        <f>J12/E12*K12</f>
        <v>7.9450836002320127E-2</v>
      </c>
    </row>
    <row r="13" spans="1:12" ht="222.75">
      <c r="A13" s="9" t="s">
        <v>14</v>
      </c>
      <c r="B13" s="16" t="s">
        <v>62</v>
      </c>
      <c r="C13" s="24">
        <v>2823</v>
      </c>
      <c r="D13" s="21">
        <v>5936.9463699999997</v>
      </c>
      <c r="E13" s="12">
        <f t="shared" si="0"/>
        <v>210.30628303223523</v>
      </c>
      <c r="F13" s="3" t="s">
        <v>66</v>
      </c>
      <c r="G13" s="17" t="s">
        <v>63</v>
      </c>
      <c r="H13" s="14">
        <v>40</v>
      </c>
      <c r="I13" s="14">
        <v>51</v>
      </c>
      <c r="J13" s="19">
        <f t="shared" si="1"/>
        <v>127.49999999999999</v>
      </c>
      <c r="K13" s="15">
        <f>D13/D11</f>
        <v>0.94824251237821433</v>
      </c>
      <c r="L13" s="85">
        <f>J13/E13*K13</f>
        <v>0.57488021082894092</v>
      </c>
    </row>
    <row r="14" spans="1:12" ht="263.25">
      <c r="A14" s="9" t="s">
        <v>16</v>
      </c>
      <c r="B14" s="18" t="s">
        <v>39</v>
      </c>
      <c r="C14" s="12">
        <v>0</v>
      </c>
      <c r="D14" s="12">
        <v>0</v>
      </c>
      <c r="E14" s="12">
        <v>100</v>
      </c>
      <c r="F14" s="3" t="s">
        <v>105</v>
      </c>
      <c r="G14" s="17" t="s">
        <v>63</v>
      </c>
      <c r="H14" s="13">
        <v>8</v>
      </c>
      <c r="I14" s="19">
        <v>10</v>
      </c>
      <c r="J14" s="20">
        <f t="shared" si="1"/>
        <v>125</v>
      </c>
      <c r="K14" s="12">
        <f>D14/D11</f>
        <v>0</v>
      </c>
      <c r="L14" s="15">
        <f t="shared" ref="L14:L15" si="2">J14/E14*K14*100</f>
        <v>0</v>
      </c>
    </row>
    <row r="15" spans="1:12" ht="222.75">
      <c r="A15" s="9" t="s">
        <v>18</v>
      </c>
      <c r="B15" s="4" t="s">
        <v>70</v>
      </c>
      <c r="C15" s="12">
        <v>0</v>
      </c>
      <c r="D15" s="12">
        <v>0</v>
      </c>
      <c r="E15" s="12">
        <v>100</v>
      </c>
      <c r="F15" s="5" t="s">
        <v>68</v>
      </c>
      <c r="G15" s="12" t="s">
        <v>15</v>
      </c>
      <c r="H15" s="22">
        <v>13800</v>
      </c>
      <c r="I15" s="22">
        <v>18920</v>
      </c>
      <c r="J15" s="85">
        <f>I15/H15</f>
        <v>1.3710144927536232</v>
      </c>
      <c r="K15" s="12">
        <f>D15/D11</f>
        <v>0</v>
      </c>
      <c r="L15" s="15">
        <f t="shared" si="2"/>
        <v>0</v>
      </c>
    </row>
    <row r="16" spans="1:12" ht="60.75" customHeight="1">
      <c r="A16" s="152" t="s">
        <v>75</v>
      </c>
      <c r="B16" s="153"/>
      <c r="C16" s="153"/>
      <c r="D16" s="153"/>
      <c r="E16" s="153"/>
      <c r="F16" s="153"/>
      <c r="G16" s="153"/>
      <c r="H16" s="153"/>
      <c r="I16" s="153"/>
      <c r="J16" s="153"/>
      <c r="K16" s="153"/>
      <c r="L16" s="154"/>
    </row>
  </sheetData>
  <mergeCells count="18">
    <mergeCell ref="F11:K11"/>
    <mergeCell ref="A16:L16"/>
    <mergeCell ref="H7:I8"/>
    <mergeCell ref="J7:J9"/>
    <mergeCell ref="K7:K9"/>
    <mergeCell ref="L7:L9"/>
    <mergeCell ref="C8:C9"/>
    <mergeCell ref="D8:D9"/>
    <mergeCell ref="J1:L1"/>
    <mergeCell ref="A3:L3"/>
    <mergeCell ref="A4:L4"/>
    <mergeCell ref="A5:L5"/>
    <mergeCell ref="A7:A9"/>
    <mergeCell ref="B7:B9"/>
    <mergeCell ref="C7:D7"/>
    <mergeCell ref="E7:E9"/>
    <mergeCell ref="F7:F9"/>
    <mergeCell ref="G7:G9"/>
  </mergeCells>
  <pageMargins left="0.25" right="0.25" top="0.75" bottom="0.75" header="0.3" footer="0.3"/>
  <pageSetup paperSize="9" scale="60" orientation="landscape" horizontalDpi="180" verticalDpi="180" r:id="rId1"/>
  <rowBreaks count="1" manualBreakCount="1">
    <brk id="1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Лист1!_GoBack</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2024-03-29T11:39:55Z</dcterms:modified>
</cp:coreProperties>
</file>